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jfari\Dropbox\University of Richmond\FIN 360 Principles of Financial Management\Spring 2023\Chapter13\"/>
    </mc:Choice>
  </mc:AlternateContent>
  <xr:revisionPtr revIDLastSave="0" documentId="8_{8B0FA972-45F6-42C6-9B57-B2AA17940068}" xr6:coauthVersionLast="47" xr6:coauthVersionMax="47" xr10:uidLastSave="{00000000-0000-0000-0000-000000000000}"/>
  <bookViews>
    <workbookView xWindow="28680" yWindow="-6600" windowWidth="25440" windowHeight="15990" xr2:uid="{9C108B19-2D54-4DD3-8702-C1E4D0D2EC42}"/>
  </bookViews>
  <sheets>
    <sheet name="Expected Return and Risk" sheetId="1" r:id="rId1"/>
  </sheets>
  <definedNames>
    <definedName name="Home16">#REF!</definedName>
    <definedName name="Home17">#REF!</definedName>
    <definedName name="Home18">#REF!</definedName>
    <definedName name="Home19">#REF!</definedName>
    <definedName name="Home20">#REF!</definedName>
    <definedName name="Home21">#REF!</definedName>
    <definedName name="Home22">#REF!</definedName>
    <definedName name="Home23">#REF!</definedName>
    <definedName name="Home24">#REF!</definedName>
    <definedName name="Home25">#REF!</definedName>
    <definedName name="Home6">'Expected Return and Risk'!$A$4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 i="1" l="1"/>
  <c r="F14" i="1"/>
  <c r="H14" i="1"/>
  <c r="H13" i="1"/>
  <c r="H12" i="1"/>
  <c r="E14" i="1"/>
  <c r="D14" i="1"/>
  <c r="G18" i="1"/>
  <c r="G13" i="1"/>
  <c r="I12" i="1"/>
  <c r="I13" i="1"/>
  <c r="J12" i="1"/>
  <c r="J13" i="1"/>
  <c r="J14" i="1"/>
  <c r="J15" i="1"/>
</calcChain>
</file>

<file path=xl/sharedStrings.xml><?xml version="1.0" encoding="utf-8"?>
<sst xmlns="http://schemas.openxmlformats.org/spreadsheetml/2006/main" count="26" uniqueCount="23">
  <si>
    <t>p(s)</t>
  </si>
  <si>
    <t>r(s)</t>
  </si>
  <si>
    <t xml:space="preserve">Var = </t>
  </si>
  <si>
    <t>▲Top</t>
  </si>
  <si>
    <t>© Joseph Farizo</t>
  </si>
  <si>
    <t>Portfolio expected return, variance, and standard deviation calculator</t>
  </si>
  <si>
    <t>A</t>
  </si>
  <si>
    <t>B</t>
  </si>
  <si>
    <t>C</t>
  </si>
  <si>
    <t xml:space="preserve">SD = </t>
  </si>
  <si>
    <t>Weights</t>
  </si>
  <si>
    <t>Expected Returns and Risk</t>
  </si>
  <si>
    <t>Boom</t>
  </si>
  <si>
    <t>Bust</t>
  </si>
  <si>
    <t>State of Economy</t>
  </si>
  <si>
    <r>
      <t xml:space="preserve">p(s) </t>
    </r>
    <r>
      <rPr>
        <sz val="11"/>
        <color theme="0"/>
        <rFont val="Arial"/>
        <family val="2"/>
      </rPr>
      <t>x</t>
    </r>
    <r>
      <rPr>
        <b/>
        <sz val="11"/>
        <color theme="0"/>
        <rFont val="Arial"/>
        <family val="2"/>
      </rPr>
      <t xml:space="preserve"> r(s)</t>
    </r>
  </si>
  <si>
    <t>Stock Returns</t>
  </si>
  <si>
    <t>Input (1) expected probabilities of different states of the economy, (2) stock returns in each state, and (3) weights of each stock in your portfolio in the white cells. This file will calculate the expected return and variance of the portfolio given your inputs.</t>
  </si>
  <si>
    <r>
      <t>E(r</t>
    </r>
    <r>
      <rPr>
        <b/>
        <vertAlign val="subscript"/>
        <sz val="11"/>
        <rFont val="Arial"/>
        <family val="2"/>
      </rPr>
      <t>Portfolio</t>
    </r>
    <r>
      <rPr>
        <b/>
        <sz val="11"/>
        <rFont val="Arial"/>
        <family val="2"/>
      </rPr>
      <t xml:space="preserve">) = </t>
    </r>
  </si>
  <si>
    <r>
      <t>E(r</t>
    </r>
    <r>
      <rPr>
        <b/>
        <vertAlign val="subscript"/>
        <sz val="11"/>
        <rFont val="Arial"/>
        <family val="2"/>
      </rPr>
      <t>Stocks</t>
    </r>
    <r>
      <rPr>
        <b/>
        <sz val="11"/>
        <rFont val="Arial"/>
        <family val="2"/>
      </rPr>
      <t xml:space="preserve">) = </t>
    </r>
  </si>
  <si>
    <t>Sq. Differ.</t>
  </si>
  <si>
    <t>p(s) x Sq. Differ.</t>
  </si>
  <si>
    <t>(Must sum to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</si>
</sst>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5" formatCode="0.000"/>
    <numFmt numFmtId="166" formatCode="0.0%"/>
    <numFmt numFmtId="169" formatCode="0.000%"/>
    <numFmt numFmtId="170" formatCode="0.0000"/>
    <numFmt numFmtId="172" formatCode="0.000000"/>
    <numFmt numFmtId="173" formatCode="0.0000000"/>
  </numFmts>
  <fonts count="13" x14ac:knownFonts="1">
    <font>
      <sz val="11"/>
      <color theme="1"/>
      <name val="Calibri"/>
      <family val="2"/>
      <scheme val="minor"/>
    </font>
    <font>
      <sz val="11"/>
      <color theme="1"/>
      <name val="Calibri"/>
      <family val="2"/>
      <scheme val="minor"/>
    </font>
    <font>
      <sz val="20"/>
      <color theme="0"/>
      <name val="Times New Roman"/>
      <family val="1"/>
    </font>
    <font>
      <sz val="11"/>
      <name val="Tahoma"/>
      <family val="2"/>
    </font>
    <font>
      <sz val="11"/>
      <color theme="0"/>
      <name val="Tahoma"/>
      <family val="2"/>
    </font>
    <font>
      <b/>
      <sz val="11"/>
      <name val="Tahoma"/>
      <family val="2"/>
    </font>
    <font>
      <sz val="20"/>
      <color theme="0"/>
      <name val="Georgia"/>
      <family val="1"/>
    </font>
    <font>
      <sz val="11"/>
      <name val="Arial"/>
      <family val="2"/>
    </font>
    <font>
      <b/>
      <sz val="11"/>
      <name val="Arial"/>
      <family val="2"/>
    </font>
    <font>
      <sz val="11"/>
      <color theme="0"/>
      <name val="Arial"/>
      <family val="2"/>
    </font>
    <font>
      <b/>
      <sz val="11"/>
      <color theme="0"/>
      <name val="Arial"/>
      <family val="2"/>
    </font>
    <font>
      <b/>
      <vertAlign val="subscript"/>
      <sz val="11"/>
      <name val="Arial"/>
      <family val="2"/>
    </font>
    <font>
      <b/>
      <sz val="9"/>
      <name val="Arial"/>
      <family val="2"/>
    </font>
  </fonts>
  <fills count="9">
    <fill>
      <patternFill patternType="none"/>
    </fill>
    <fill>
      <patternFill patternType="gray125"/>
    </fill>
    <fill>
      <patternFill patternType="solid">
        <fgColor rgb="FF990000"/>
        <bgColor indexed="64"/>
      </patternFill>
    </fill>
    <fill>
      <patternFill patternType="solid">
        <fgColor rgb="FF000066"/>
        <bgColor indexed="64"/>
      </patternFill>
    </fill>
    <fill>
      <patternFill patternType="solid">
        <fgColor rgb="FFEFE0D9"/>
        <bgColor indexed="64"/>
      </patternFill>
    </fill>
    <fill>
      <patternFill patternType="solid">
        <fgColor theme="2" tint="-9.9978637043366805E-2"/>
        <bgColor indexed="64"/>
      </patternFill>
    </fill>
    <fill>
      <patternFill patternType="solid">
        <fgColor theme="0"/>
        <bgColor indexed="64"/>
      </patternFill>
    </fill>
    <fill>
      <gradientFill degree="45">
        <stop position="0">
          <color rgb="FF990000"/>
        </stop>
        <stop position="1">
          <color rgb="FF000066"/>
        </stop>
      </gradientFill>
    </fill>
    <fill>
      <patternFill patternType="solid">
        <fgColor rgb="FFC0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s>
  <cellStyleXfs count="5">
    <xf numFmtId="0" fontId="0" fillId="0" borderId="0"/>
    <xf numFmtId="9" fontId="1" fillId="0" borderId="0" applyFont="0" applyFill="0" applyBorder="0" applyAlignment="0" applyProtection="0"/>
    <xf numFmtId="0" fontId="4" fillId="3" borderId="0">
      <alignment horizontal="center"/>
    </xf>
    <xf numFmtId="0" fontId="5" fillId="5" borderId="2">
      <alignment horizontal="left"/>
    </xf>
    <xf numFmtId="0" fontId="3" fillId="4" borderId="0">
      <alignment horizontal="left"/>
    </xf>
  </cellStyleXfs>
  <cellXfs count="41">
    <xf numFmtId="0" fontId="0" fillId="0" borderId="0" xfId="0"/>
    <xf numFmtId="0" fontId="3" fillId="2" borderId="0" xfId="0" applyFont="1" applyFill="1"/>
    <xf numFmtId="0" fontId="3" fillId="3" borderId="0" xfId="0" applyFont="1" applyFill="1"/>
    <xf numFmtId="0" fontId="4" fillId="3" borderId="0" xfId="2" applyAlignment="1">
      <alignment horizontal="right"/>
    </xf>
    <xf numFmtId="0" fontId="4" fillId="3" borderId="0" xfId="2">
      <alignment horizontal="center"/>
    </xf>
    <xf numFmtId="0" fontId="4" fillId="3" borderId="0" xfId="2" applyAlignment="1">
      <alignment horizontal="left"/>
    </xf>
    <xf numFmtId="0" fontId="3" fillId="4" borderId="0" xfId="0" applyFont="1" applyFill="1"/>
    <xf numFmtId="0" fontId="3" fillId="7" borderId="0" xfId="0" applyFont="1" applyFill="1"/>
    <xf numFmtId="0" fontId="7" fillId="4" borderId="0" xfId="0" applyFont="1" applyFill="1"/>
    <xf numFmtId="165" fontId="7" fillId="4" borderId="1" xfId="0" applyNumberFormat="1" applyFont="1" applyFill="1" applyBorder="1" applyAlignment="1">
      <alignment horizontal="center"/>
    </xf>
    <xf numFmtId="0" fontId="8" fillId="4" borderId="0" xfId="0" applyFont="1" applyFill="1" applyAlignment="1">
      <alignment horizontal="right"/>
    </xf>
    <xf numFmtId="0" fontId="7" fillId="4" borderId="0" xfId="4" applyFont="1">
      <alignment horizontal="left"/>
    </xf>
    <xf numFmtId="0" fontId="8" fillId="4" borderId="0" xfId="0" applyFont="1" applyFill="1" applyAlignment="1">
      <alignment horizontal="right" vertical="top"/>
    </xf>
    <xf numFmtId="0" fontId="8" fillId="5" borderId="2" xfId="3" applyFont="1" applyAlignment="1"/>
    <xf numFmtId="0" fontId="7" fillId="4" borderId="4" xfId="0" applyFont="1" applyFill="1" applyBorder="1" applyAlignment="1">
      <alignment horizontal="left"/>
    </xf>
    <xf numFmtId="0" fontId="7" fillId="4" borderId="3" xfId="0" applyFont="1" applyFill="1" applyBorder="1" applyAlignment="1">
      <alignment horizontal="left"/>
    </xf>
    <xf numFmtId="10" fontId="8" fillId="4" borderId="5" xfId="1" applyNumberFormat="1" applyFont="1" applyFill="1" applyBorder="1" applyAlignment="1">
      <alignment horizontal="center"/>
    </xf>
    <xf numFmtId="0" fontId="6" fillId="2" borderId="0" xfId="0" applyFont="1" applyFill="1" applyAlignment="1">
      <alignment horizontal="left" vertical="center"/>
    </xf>
    <xf numFmtId="0" fontId="2" fillId="2" borderId="0" xfId="0" applyFont="1" applyFill="1" applyAlignment="1">
      <alignment horizontal="left"/>
    </xf>
    <xf numFmtId="0" fontId="7" fillId="4" borderId="3" xfId="0" applyFont="1" applyFill="1" applyBorder="1" applyAlignment="1">
      <alignment horizontal="left" vertical="top" wrapText="1"/>
    </xf>
    <xf numFmtId="0" fontId="7" fillId="4" borderId="0" xfId="0" applyFont="1" applyFill="1" applyAlignment="1">
      <alignment horizontal="right"/>
    </xf>
    <xf numFmtId="2" fontId="7" fillId="4" borderId="0" xfId="0" applyNumberFormat="1" applyFont="1" applyFill="1"/>
    <xf numFmtId="0" fontId="10" fillId="8" borderId="4" xfId="0" applyFont="1" applyFill="1" applyBorder="1" applyAlignment="1">
      <alignment horizontal="left"/>
    </xf>
    <xf numFmtId="0" fontId="10" fillId="8" borderId="0" xfId="0" applyFont="1" applyFill="1" applyAlignment="1">
      <alignment horizontal="center"/>
    </xf>
    <xf numFmtId="0" fontId="10" fillId="8" borderId="4" xfId="0" applyFont="1" applyFill="1" applyBorder="1" applyAlignment="1">
      <alignment horizontal="center"/>
    </xf>
    <xf numFmtId="0" fontId="10" fillId="8" borderId="0" xfId="0" applyFont="1" applyFill="1" applyAlignment="1">
      <alignment horizontal="center"/>
    </xf>
    <xf numFmtId="0" fontId="10" fillId="8" borderId="1" xfId="0" applyFont="1" applyFill="1" applyBorder="1" applyAlignment="1">
      <alignment horizontal="center"/>
    </xf>
    <xf numFmtId="0" fontId="10" fillId="8" borderId="1" xfId="0" applyFont="1" applyFill="1" applyBorder="1" applyAlignment="1">
      <alignment horizontal="center"/>
    </xf>
    <xf numFmtId="166" fontId="7" fillId="4" borderId="0" xfId="1" applyNumberFormat="1" applyFont="1" applyFill="1" applyBorder="1" applyAlignment="1">
      <alignment horizontal="center"/>
    </xf>
    <xf numFmtId="0" fontId="7" fillId="4" borderId="0" xfId="0" applyFont="1" applyFill="1" applyBorder="1" applyAlignment="1">
      <alignment horizontal="left" vertical="top" wrapText="1"/>
    </xf>
    <xf numFmtId="0" fontId="10" fillId="8" borderId="4" xfId="0" applyFont="1" applyFill="1" applyBorder="1" applyAlignment="1">
      <alignment horizontal="center"/>
    </xf>
    <xf numFmtId="9" fontId="7" fillId="6" borderId="1" xfId="1" applyFont="1" applyFill="1" applyBorder="1" applyAlignment="1">
      <alignment horizontal="center"/>
    </xf>
    <xf numFmtId="166" fontId="7" fillId="6" borderId="1" xfId="1" applyNumberFormat="1" applyFont="1" applyFill="1" applyBorder="1" applyAlignment="1">
      <alignment horizontal="center"/>
    </xf>
    <xf numFmtId="10" fontId="7" fillId="4" borderId="1" xfId="1" applyNumberFormat="1" applyFont="1" applyFill="1" applyBorder="1" applyAlignment="1">
      <alignment horizontal="center"/>
    </xf>
    <xf numFmtId="172" fontId="7" fillId="4" borderId="1" xfId="0" applyNumberFormat="1" applyFont="1" applyFill="1" applyBorder="1" applyAlignment="1">
      <alignment horizontal="center"/>
    </xf>
    <xf numFmtId="170" fontId="7" fillId="4" borderId="1" xfId="0" applyNumberFormat="1" applyFont="1" applyFill="1" applyBorder="1" applyAlignment="1">
      <alignment horizontal="center"/>
    </xf>
    <xf numFmtId="173" fontId="8" fillId="4" borderId="5" xfId="0" applyNumberFormat="1" applyFont="1" applyFill="1" applyBorder="1" applyAlignment="1">
      <alignment horizontal="center"/>
    </xf>
    <xf numFmtId="169" fontId="8" fillId="4" borderId="5" xfId="1" applyNumberFormat="1" applyFont="1" applyFill="1" applyBorder="1" applyAlignment="1">
      <alignment horizontal="center"/>
    </xf>
    <xf numFmtId="169" fontId="8" fillId="4" borderId="5" xfId="1" applyNumberFormat="1" applyFont="1" applyFill="1" applyBorder="1" applyAlignment="1">
      <alignment horizontal="center"/>
    </xf>
    <xf numFmtId="2" fontId="7" fillId="4" borderId="0" xfId="0" applyNumberFormat="1" applyFont="1" applyFill="1" applyAlignment="1">
      <alignment horizontal="center"/>
    </xf>
    <xf numFmtId="0" fontId="12" fillId="4" borderId="0" xfId="0" applyFont="1" applyFill="1" applyAlignment="1">
      <alignment horizontal="center"/>
    </xf>
  </cellXfs>
  <cellStyles count="5">
    <cellStyle name="Example" xfId="3" xr:uid="{C89A9BB4-1005-435C-95A4-E65FD32F9DB9}"/>
    <cellStyle name="NavigationLink" xfId="2" xr:uid="{D56681D7-B88D-4744-AB83-51E393D3E305}"/>
    <cellStyle name="Normal" xfId="0" builtinId="0"/>
    <cellStyle name="Percent" xfId="1" builtinId="5"/>
    <cellStyle name="TopLink" xfId="4" xr:uid="{AE542914-5FD8-4236-8C67-61A0AE1EAAE5}"/>
  </cellStyles>
  <dxfs count="0"/>
  <tableStyles count="0" defaultTableStyle="TableStyleMedium2" defaultPivotStyle="PivotStyleLight16"/>
  <colors>
    <mruColors>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140D2-F135-486B-945C-B05C9B03E966}">
  <sheetPr codeName="Sheet12">
    <pageSetUpPr autoPageBreaks="0" fitToPage="1"/>
  </sheetPr>
  <dimension ref="A1:N20"/>
  <sheetViews>
    <sheetView tabSelected="1" zoomScale="145" zoomScaleNormal="145" workbookViewId="0">
      <pane ySplit="3" topLeftCell="A4" activePane="bottomLeft" state="frozen"/>
      <selection pane="bottomLeft" activeCell="A4" sqref="A4"/>
    </sheetView>
  </sheetViews>
  <sheetFormatPr defaultColWidth="8.88671875" defaultRowHeight="13.8" x14ac:dyDescent="0.25"/>
  <cols>
    <col min="1" max="1" width="2.5546875" style="6" customWidth="1"/>
    <col min="2" max="2" width="19.21875" style="6" customWidth="1"/>
    <col min="3" max="3" width="9" style="6" customWidth="1"/>
    <col min="4" max="6" width="6.77734375" style="6" bestFit="1" customWidth="1"/>
    <col min="7" max="9" width="12.44140625" style="6" customWidth="1"/>
    <col min="10" max="11" width="8.88671875" style="6" customWidth="1"/>
    <col min="12" max="16384" width="8.88671875" style="6"/>
  </cols>
  <sheetData>
    <row r="1" spans="2:14" s="1" customFormat="1" ht="15" customHeight="1" x14ac:dyDescent="0.25">
      <c r="B1" s="17" t="s">
        <v>11</v>
      </c>
      <c r="C1" s="17"/>
      <c r="D1" s="17"/>
      <c r="E1" s="17"/>
      <c r="F1" s="17"/>
      <c r="G1" s="17"/>
      <c r="H1" s="17"/>
      <c r="I1" s="17"/>
      <c r="J1" s="17"/>
      <c r="K1" s="17"/>
      <c r="L1" s="18"/>
      <c r="M1" s="18"/>
      <c r="N1" s="18"/>
    </row>
    <row r="2" spans="2:14" s="1" customFormat="1" ht="15" customHeight="1" x14ac:dyDescent="0.25">
      <c r="B2" s="17"/>
      <c r="C2" s="17"/>
      <c r="D2" s="17"/>
      <c r="E2" s="17"/>
      <c r="F2" s="17"/>
      <c r="G2" s="17"/>
      <c r="H2" s="17"/>
      <c r="I2" s="17"/>
      <c r="J2" s="17"/>
      <c r="K2" s="17"/>
      <c r="L2" s="18"/>
      <c r="M2" s="18"/>
      <c r="N2" s="18"/>
    </row>
    <row r="3" spans="2:14" s="2" customFormat="1" ht="15" customHeight="1" x14ac:dyDescent="0.25">
      <c r="I3" s="3"/>
      <c r="J3" s="4"/>
      <c r="K3" s="5"/>
    </row>
    <row r="4" spans="2:14" ht="15" customHeight="1" x14ac:dyDescent="0.25">
      <c r="B4" s="8"/>
      <c r="C4" s="8"/>
      <c r="D4" s="8"/>
      <c r="E4" s="8"/>
      <c r="F4" s="8"/>
      <c r="G4" s="8"/>
      <c r="H4" s="8"/>
    </row>
    <row r="5" spans="2:14" ht="15" customHeight="1" x14ac:dyDescent="0.25">
      <c r="B5" s="13" t="s">
        <v>5</v>
      </c>
      <c r="C5" s="13"/>
      <c r="D5" s="13"/>
      <c r="E5" s="13"/>
      <c r="F5" s="13"/>
      <c r="G5" s="13"/>
      <c r="H5" s="13"/>
      <c r="I5" s="13"/>
      <c r="J5" s="13"/>
      <c r="K5" s="13"/>
    </row>
    <row r="6" spans="2:14" ht="15" customHeight="1" x14ac:dyDescent="0.25">
      <c r="B6" s="19" t="s">
        <v>17</v>
      </c>
      <c r="C6" s="19"/>
      <c r="D6" s="19"/>
      <c r="E6" s="19"/>
      <c r="F6" s="19"/>
      <c r="G6" s="19"/>
      <c r="H6" s="19"/>
      <c r="I6" s="19"/>
      <c r="J6" s="19"/>
      <c r="K6" s="19"/>
    </row>
    <row r="7" spans="2:14" ht="15" customHeight="1" x14ac:dyDescent="0.25">
      <c r="B7" s="29"/>
      <c r="C7" s="29"/>
      <c r="D7" s="29"/>
      <c r="E7" s="29"/>
      <c r="F7" s="29"/>
      <c r="G7" s="29"/>
      <c r="H7" s="29"/>
      <c r="I7" s="29"/>
      <c r="J7" s="29"/>
      <c r="K7" s="29"/>
    </row>
    <row r="8" spans="2:14" ht="15" customHeight="1" x14ac:dyDescent="0.25">
      <c r="B8" s="29"/>
      <c r="C8" s="29"/>
      <c r="D8" s="29"/>
      <c r="E8" s="29"/>
      <c r="F8" s="29"/>
      <c r="G8" s="29"/>
      <c r="H8" s="29"/>
      <c r="I8" s="29"/>
      <c r="J8" s="29"/>
      <c r="K8" s="29"/>
    </row>
    <row r="9" spans="2:14" ht="15" customHeight="1" x14ac:dyDescent="0.25">
      <c r="D9" s="28"/>
      <c r="E9" s="28"/>
      <c r="F9" s="28"/>
      <c r="G9" s="21"/>
    </row>
    <row r="10" spans="2:14" ht="15" customHeight="1" x14ac:dyDescent="0.25">
      <c r="D10" s="30" t="s">
        <v>16</v>
      </c>
      <c r="E10" s="30"/>
      <c r="F10" s="30"/>
    </row>
    <row r="11" spans="2:14" ht="15" customHeight="1" x14ac:dyDescent="0.25">
      <c r="B11" s="22" t="s">
        <v>14</v>
      </c>
      <c r="C11" s="23" t="s">
        <v>0</v>
      </c>
      <c r="D11" s="23" t="s">
        <v>6</v>
      </c>
      <c r="E11" s="23" t="s">
        <v>7</v>
      </c>
      <c r="F11" s="23" t="s">
        <v>8</v>
      </c>
      <c r="G11" s="23" t="s">
        <v>1</v>
      </c>
      <c r="H11" s="24" t="s">
        <v>15</v>
      </c>
      <c r="I11" s="23" t="s">
        <v>20</v>
      </c>
      <c r="J11" s="25" t="s">
        <v>21</v>
      </c>
      <c r="K11" s="25"/>
    </row>
    <row r="12" spans="2:14" ht="15" customHeight="1" x14ac:dyDescent="0.25">
      <c r="B12" s="15" t="s">
        <v>12</v>
      </c>
      <c r="C12" s="31">
        <v>0.4</v>
      </c>
      <c r="D12" s="31">
        <v>0.1</v>
      </c>
      <c r="E12" s="31">
        <v>0.15</v>
      </c>
      <c r="F12" s="31">
        <v>0.2</v>
      </c>
      <c r="G12" s="33">
        <f>D12*D18+E12*E18+F12*F18</f>
        <v>0.14985000000000001</v>
      </c>
      <c r="H12" s="9">
        <f>C12*G12</f>
        <v>5.9940000000000007E-2</v>
      </c>
      <c r="I12" s="35">
        <f>(G12-H14)^2</f>
        <v>4.3472923560000012E-3</v>
      </c>
      <c r="J12" s="34">
        <f>C12*I12</f>
        <v>1.7389169424000006E-3</v>
      </c>
      <c r="K12" s="34"/>
    </row>
    <row r="13" spans="2:14" ht="15" customHeight="1" x14ac:dyDescent="0.25">
      <c r="B13" s="14" t="s">
        <v>13</v>
      </c>
      <c r="C13" s="31">
        <v>0.6</v>
      </c>
      <c r="D13" s="31">
        <v>0.08</v>
      </c>
      <c r="E13" s="31">
        <v>0.04</v>
      </c>
      <c r="F13" s="31">
        <v>0</v>
      </c>
      <c r="G13" s="33">
        <f>D13*D18+E13*E18+F13*F18</f>
        <v>3.9960000000000002E-2</v>
      </c>
      <c r="H13" s="9">
        <f>C13*G13</f>
        <v>2.3976000000000001E-2</v>
      </c>
      <c r="I13" s="35">
        <f>(G13-H14)^2</f>
        <v>1.9321299360000003E-3</v>
      </c>
      <c r="J13" s="34">
        <f>C13*I13</f>
        <v>1.1592779616000002E-3</v>
      </c>
      <c r="K13" s="34"/>
    </row>
    <row r="14" spans="2:14" ht="15" customHeight="1" thickBot="1" x14ac:dyDescent="0.4">
      <c r="B14" s="8"/>
      <c r="C14" s="10" t="s">
        <v>19</v>
      </c>
      <c r="D14" s="16">
        <f>D12*$C$12+D13*$C$13</f>
        <v>8.8000000000000009E-2</v>
      </c>
      <c r="E14" s="16">
        <f t="shared" ref="E14:F14" si="0">E12*$C$12+E13*$C$13</f>
        <v>8.3999999999999991E-2</v>
      </c>
      <c r="F14" s="16">
        <f>F12*$C$12+F13*$C$13</f>
        <v>8.0000000000000016E-2</v>
      </c>
      <c r="G14" s="10" t="s">
        <v>18</v>
      </c>
      <c r="H14" s="38">
        <f>SUM(H12:H13)</f>
        <v>8.3916000000000004E-2</v>
      </c>
      <c r="I14" s="12" t="s">
        <v>2</v>
      </c>
      <c r="J14" s="36">
        <f>SUM(J12:J13)</f>
        <v>2.8981949040000005E-3</v>
      </c>
      <c r="K14" s="36"/>
    </row>
    <row r="15" spans="2:14" ht="15" customHeight="1" thickTop="1" thickBot="1" x14ac:dyDescent="0.3">
      <c r="I15" s="12" t="s">
        <v>9</v>
      </c>
      <c r="J15" s="37">
        <f>SQRT(J14)</f>
        <v>5.3834885566888695E-2</v>
      </c>
      <c r="K15" s="37"/>
    </row>
    <row r="16" spans="2:14" ht="15" customHeight="1" thickTop="1" x14ac:dyDescent="0.25">
      <c r="D16" s="26" t="s">
        <v>10</v>
      </c>
      <c r="E16" s="26"/>
      <c r="F16" s="26"/>
      <c r="G16" s="8"/>
    </row>
    <row r="17" spans="1:11" ht="15" customHeight="1" x14ac:dyDescent="0.25">
      <c r="D17" s="27" t="s">
        <v>6</v>
      </c>
      <c r="E17" s="27" t="s">
        <v>7</v>
      </c>
      <c r="F17" s="27" t="s">
        <v>8</v>
      </c>
      <c r="G17" s="40" t="s">
        <v>22</v>
      </c>
    </row>
    <row r="18" spans="1:11" ht="15" customHeight="1" x14ac:dyDescent="0.25">
      <c r="D18" s="32">
        <v>0.33300000000000002</v>
      </c>
      <c r="E18" s="32">
        <v>0.33300000000000002</v>
      </c>
      <c r="F18" s="32">
        <v>0.33300000000000002</v>
      </c>
      <c r="G18" s="39">
        <f>SUM(D18:F18)</f>
        <v>0.99900000000000011</v>
      </c>
    </row>
    <row r="19" spans="1:11" ht="15" customHeight="1" x14ac:dyDescent="0.25">
      <c r="B19" s="8"/>
      <c r="C19" s="8"/>
      <c r="D19" s="8"/>
      <c r="E19" s="8"/>
      <c r="F19" s="8"/>
      <c r="G19" s="8"/>
      <c r="H19" s="8"/>
    </row>
    <row r="20" spans="1:11" ht="15" customHeight="1" x14ac:dyDescent="0.25">
      <c r="A20" s="7"/>
      <c r="B20" s="11" t="s">
        <v>3</v>
      </c>
      <c r="C20" s="8"/>
      <c r="D20" s="8"/>
      <c r="E20" s="8"/>
      <c r="J20" s="20" t="s">
        <v>4</v>
      </c>
      <c r="K20" s="20"/>
    </row>
  </sheetData>
  <mergeCells count="11">
    <mergeCell ref="B6:K8"/>
    <mergeCell ref="J14:K14"/>
    <mergeCell ref="J15:K15"/>
    <mergeCell ref="D16:F16"/>
    <mergeCell ref="D10:F10"/>
    <mergeCell ref="J11:K11"/>
    <mergeCell ref="J12:K12"/>
    <mergeCell ref="J13:K13"/>
    <mergeCell ref="J20:K20"/>
    <mergeCell ref="B1:K2"/>
    <mergeCell ref="L1:N2"/>
  </mergeCells>
  <hyperlinks>
    <hyperlink ref="B20" location="Home6" display="▲Top" xr:uid="{56B3C209-578D-42A0-9336-01C1CF2CD65A}"/>
  </hyperlink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Expected Return and Risk</vt:lpstr>
      <vt:lpstr>Home6</vt:lpstr>
    </vt:vector>
  </TitlesOfParts>
  <Company>University of Richmond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Farizo, Joseph</dc:creator>
  <cp:lastModifiedBy>jfari</cp:lastModifiedBy>
  <dcterms:created xsi:type="dcterms:W3CDTF">2020-08-08T16:32:18Z</dcterms:created>
  <dcterms:modified xsi:type="dcterms:W3CDTF">2023-04-16T16:09:56Z</dcterms:modified>
</cp:coreProperties>
</file>