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66925"/>
  <mc:AlternateContent xmlns:mc="http://schemas.openxmlformats.org/markup-compatibility/2006">
    <mc:Choice Requires="x15">
      <x15ac:absPath xmlns:x15ac="http://schemas.microsoft.com/office/spreadsheetml/2010/11/ac" url="C:\Users\jfarizo\Dropbox\University of Richmond\FIN 366 Investments\Excel Worksheets\"/>
    </mc:Choice>
  </mc:AlternateContent>
  <xr:revisionPtr revIDLastSave="0" documentId="13_ncr:1_{11E3A652-2846-4F4D-88D6-BD00848B877E}" xr6:coauthVersionLast="36" xr6:coauthVersionMax="45" xr10:uidLastSave="{00000000-0000-0000-0000-000000000000}"/>
  <bookViews>
    <workbookView xWindow="-105" yWindow="-105" windowWidth="23250" windowHeight="12570" tabRatio="839" xr2:uid="{64674BCB-6427-470A-A24A-8A85765D4022}"/>
  </bookViews>
  <sheets>
    <sheet name="Equal Weighted Indexes" sheetId="34" r:id="rId1"/>
    <sheet name="Value Weighted Indexes" sheetId="35" r:id="rId2"/>
    <sheet name="Price Weighted Indexes" sheetId="36" r:id="rId3"/>
  </sheet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7" i="34" l="1"/>
  <c r="D19" i="34" l="1"/>
  <c r="E49" i="36"/>
  <c r="E27" i="36"/>
  <c r="B26" i="34"/>
  <c r="H21" i="36"/>
  <c r="D53" i="36"/>
  <c r="E48" i="36"/>
  <c r="D49" i="36"/>
  <c r="D50" i="36"/>
  <c r="D48" i="36"/>
  <c r="E28" i="36"/>
  <c r="E26" i="36"/>
  <c r="D27" i="36"/>
  <c r="D28" i="36"/>
  <c r="D26" i="36"/>
  <c r="I21" i="36"/>
  <c r="D27" i="35"/>
  <c r="D26" i="35"/>
  <c r="D25" i="35"/>
  <c r="D21" i="35"/>
  <c r="D20" i="35"/>
  <c r="E27" i="35"/>
  <c r="E26" i="35"/>
  <c r="E25" i="35"/>
  <c r="E21" i="35"/>
  <c r="E20" i="35"/>
  <c r="E19" i="35"/>
  <c r="D19" i="35"/>
  <c r="E30" i="34"/>
  <c r="D30" i="34"/>
  <c r="D38" i="34"/>
  <c r="D31" i="34"/>
  <c r="D39" i="34"/>
  <c r="E31" i="34"/>
  <c r="F31" i="34"/>
  <c r="G31" i="34"/>
  <c r="D32" i="34"/>
  <c r="D40" i="34"/>
  <c r="E32" i="34"/>
  <c r="F32" i="34"/>
  <c r="D49" i="34"/>
  <c r="G32" i="34"/>
  <c r="F30" i="34"/>
  <c r="G38" i="34"/>
  <c r="G30" i="34"/>
  <c r="E21" i="34"/>
  <c r="E20" i="34"/>
  <c r="E19" i="34"/>
  <c r="G19" i="34"/>
  <c r="D21" i="34"/>
  <c r="G21" i="34"/>
  <c r="D20" i="34"/>
  <c r="D48" i="34"/>
  <c r="G40" i="34"/>
  <c r="D29" i="36"/>
  <c r="D33" i="36"/>
  <c r="E29" i="36"/>
  <c r="E33" i="36"/>
  <c r="E36" i="36"/>
  <c r="E50" i="36"/>
  <c r="D42" i="36"/>
  <c r="G25" i="35"/>
  <c r="G19" i="35"/>
  <c r="G26" i="35"/>
  <c r="G20" i="35"/>
  <c r="G21" i="35"/>
  <c r="D51" i="36"/>
  <c r="D55" i="36"/>
  <c r="E51" i="36"/>
  <c r="E42" i="36"/>
  <c r="E43" i="36"/>
  <c r="G27" i="35"/>
  <c r="G20" i="34"/>
  <c r="G22" i="34"/>
  <c r="G39" i="34"/>
  <c r="D47" i="34"/>
  <c r="E39" i="34"/>
  <c r="E38" i="34"/>
  <c r="F38" i="34"/>
  <c r="E40" i="34"/>
  <c r="E53" i="36"/>
  <c r="E55" i="36"/>
  <c r="E58" i="36"/>
  <c r="G28" i="35"/>
  <c r="G22" i="35"/>
  <c r="H38" i="34"/>
  <c r="E41" i="34"/>
  <c r="H39" i="34"/>
  <c r="F39" i="34"/>
  <c r="F40" i="34"/>
  <c r="H40" i="34"/>
  <c r="I28" i="35"/>
  <c r="H41" i="34"/>
  <c r="E49" i="34"/>
  <c r="F49" i="34"/>
  <c r="G49" i="34"/>
  <c r="H49" i="34"/>
  <c r="E47" i="34"/>
  <c r="F47" i="34"/>
  <c r="E48" i="34"/>
  <c r="F48" i="34"/>
  <c r="G48" i="34"/>
  <c r="H48" i="34"/>
  <c r="I41" i="34"/>
  <c r="E50" i="34"/>
  <c r="H47" i="34"/>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Table 2" description="Connection to the 'Table 2' query in the workbook." type="5" refreshedVersion="6" background="1" saveData="1">
    <dbPr connection="Provider=Microsoft.Mashup.OleDb.1;Data Source=$Workbook$;Location=&quot;Table 2&quot;;Extended Properties=&quot;&quot;" command="SELECT * FROM [Table 2]"/>
  </connection>
  <connection id="2" xr16:uid="{00000000-0015-0000-FFFF-FFFF01000000}" keepAlive="1" name="Query - Table 2 (2)" description="Connection to the 'Table 2 (2)' query in the workbook." type="5" refreshedVersion="6" background="1" saveData="1">
    <dbPr connection="Provider=Microsoft.Mashup.OleDb.1;Data Source=$Workbook$;Location=&quot;Table 2 (2)&quot;;Extended Properties=&quot;&quot;" command="SELECT * FROM [Table 2 (2)]"/>
  </connection>
  <connection id="3" xr16:uid="{00000000-0015-0000-FFFF-FFFF02000000}" keepAlive="1" name="Query - Table 2 (3)" description="Connection to the 'Table 2 (3)' query in the workbook." type="5" refreshedVersion="6" background="1" saveData="1">
    <dbPr connection="Provider=Microsoft.Mashup.OleDb.1;Data Source=$Workbook$;Location=&quot;Table 2 (3)&quot;;Extended Properties=&quot;&quot;" command="SELECT * FROM [Table 2 (3)]"/>
  </connection>
  <connection id="4" xr16:uid="{00000000-0015-0000-FFFF-FFFF03000000}" keepAlive="1" name="Query - Table 2 (4)" description="Connection to the 'Table 2 (4)' query in the workbook." type="5" refreshedVersion="6" background="1" saveData="1">
    <dbPr connection="Provider=Microsoft.Mashup.OleDb.1;Data Source=$Workbook$;Location=&quot;Table 2 (4)&quot;;Extended Properties=&quot;&quot;" command="SELECT * FROM [Table 2 (4)]"/>
  </connection>
</connections>
</file>

<file path=xl/sharedStrings.xml><?xml version="1.0" encoding="utf-8"?>
<sst xmlns="http://schemas.openxmlformats.org/spreadsheetml/2006/main" count="138" uniqueCount="59">
  <si>
    <t>▲Top</t>
  </si>
  <si>
    <t>Value Weighted Indexes</t>
  </si>
  <si>
    <t>Price Weighted Indexes</t>
  </si>
  <si>
    <t>Shares to Hold</t>
  </si>
  <si>
    <t>Stock</t>
  </si>
  <si>
    <t>Equal Weighted Indexes</t>
  </si>
  <si>
    <t>Example: Value Weighted Index Return</t>
  </si>
  <si>
    <t>Example: Price Weighted Index Return</t>
  </si>
  <si>
    <t>A</t>
  </si>
  <si>
    <t>B</t>
  </si>
  <si>
    <t>C</t>
  </si>
  <si>
    <t>Returns</t>
  </si>
  <si>
    <t>Example: Equal Weighted Index Return</t>
  </si>
  <si>
    <t>Example: Equal Weighted Index Rebalancing</t>
  </si>
  <si>
    <t>Average=</t>
  </si>
  <si>
    <t>Equally Weighted Index Return</t>
  </si>
  <si>
    <t>% Δ in Price</t>
  </si>
  <si>
    <t>Begin $ Investment</t>
  </si>
  <si>
    <t>End $ Investment</t>
  </si>
  <si>
    <t>Change in Shares</t>
  </si>
  <si>
    <t>Action</t>
  </si>
  <si>
    <t>Solution: compute the percent change for stocks A, B, and C. Then divide by the number of different stocks in the portfolio.</t>
  </si>
  <si>
    <t>% Δ in Equal Index</t>
  </si>
  <si>
    <t>Invest Amount</t>
  </si>
  <si>
    <t xml:space="preserve"> </t>
  </si>
  <si>
    <t>To find the percent change in equally weighted indexes, find individual returns of each stock and take the simple average of these returns.</t>
  </si>
  <si>
    <t>To find the percent change in value weighted indexes, find the percent change in the level of the index (sum of market values) from one period to the next.</t>
  </si>
  <si>
    <t>% Δ in Value Index</t>
  </si>
  <si>
    <t>To find the percent change in price weighted indexes, find the percent change in the level of the index from one period to the next. The level of the index is the sum of the share prices divided by the corresponding divisor for that period.</t>
  </si>
  <si>
    <t>Divisor</t>
  </si>
  <si>
    <t>Index Level</t>
  </si>
  <si>
    <t>From time 1 to time 2, we have a split. Finding the new divisor:</t>
  </si>
  <si>
    <t xml:space="preserve">Divisor  = </t>
  </si>
  <si>
    <t>Sum of Prices</t>
  </si>
  <si>
    <t>Prices After</t>
  </si>
  <si>
    <t>Index Before</t>
  </si>
  <si>
    <t xml:space="preserve">Now compute the change in the price weighted index, using the appropriate divisor for each period. </t>
  </si>
  <si>
    <t>% Δ in Price Weighted Index</t>
  </si>
  <si>
    <t>© Joseph Farizo</t>
  </si>
  <si>
    <r>
      <t xml:space="preserve">Below is a portfolio of three shares at time 0, 1, and 2. At time 1, Stock C has a two for one split. What is the return of a price weighted index of these three shares from time 0 to time 1? What about from time 1 to time 2? For additional practice, select different values of </t>
    </r>
    <r>
      <rPr>
        <b/>
        <sz val="11"/>
        <rFont val="Arial"/>
        <family val="2"/>
      </rPr>
      <t>Price</t>
    </r>
    <r>
      <rPr>
        <b/>
        <vertAlign val="subscript"/>
        <sz val="11"/>
        <rFont val="Arial"/>
        <family val="2"/>
      </rPr>
      <t>0</t>
    </r>
    <r>
      <rPr>
        <sz val="11"/>
        <rFont val="Arial"/>
        <family val="2"/>
      </rPr>
      <t xml:space="preserve"> using the drop down lists in those cells.</t>
    </r>
  </si>
  <si>
    <r>
      <t>Price</t>
    </r>
    <r>
      <rPr>
        <b/>
        <vertAlign val="subscript"/>
        <sz val="11"/>
        <rFont val="Arial"/>
        <family val="2"/>
      </rPr>
      <t>0</t>
    </r>
  </si>
  <si>
    <r>
      <t>Quantity</t>
    </r>
    <r>
      <rPr>
        <b/>
        <vertAlign val="subscript"/>
        <sz val="11"/>
        <rFont val="Arial"/>
        <family val="2"/>
      </rPr>
      <t>0</t>
    </r>
  </si>
  <si>
    <r>
      <t>Price</t>
    </r>
    <r>
      <rPr>
        <b/>
        <vertAlign val="subscript"/>
        <sz val="11"/>
        <rFont val="Arial"/>
        <family val="2"/>
      </rPr>
      <t>1</t>
    </r>
  </si>
  <si>
    <r>
      <t>Quantity</t>
    </r>
    <r>
      <rPr>
        <b/>
        <vertAlign val="subscript"/>
        <sz val="11"/>
        <rFont val="Arial"/>
        <family val="2"/>
      </rPr>
      <t>1</t>
    </r>
  </si>
  <si>
    <r>
      <t>Price</t>
    </r>
    <r>
      <rPr>
        <b/>
        <vertAlign val="subscript"/>
        <sz val="11"/>
        <rFont val="Arial"/>
        <family val="2"/>
      </rPr>
      <t>2</t>
    </r>
  </si>
  <si>
    <r>
      <t>Quantity</t>
    </r>
    <r>
      <rPr>
        <b/>
        <vertAlign val="subscript"/>
        <sz val="11"/>
        <rFont val="Arial"/>
        <family val="2"/>
      </rPr>
      <t>2</t>
    </r>
  </si>
  <si>
    <r>
      <t>Market Val</t>
    </r>
    <r>
      <rPr>
        <b/>
        <vertAlign val="subscript"/>
        <sz val="11"/>
        <rFont val="Arial"/>
        <family val="2"/>
      </rPr>
      <t>0</t>
    </r>
  </si>
  <si>
    <r>
      <t>Level of Index</t>
    </r>
    <r>
      <rPr>
        <i/>
        <vertAlign val="subscript"/>
        <sz val="11"/>
        <rFont val="Arial"/>
        <family val="2"/>
      </rPr>
      <t>0</t>
    </r>
    <r>
      <rPr>
        <i/>
        <sz val="11"/>
        <rFont val="Arial"/>
        <family val="2"/>
      </rPr>
      <t>=</t>
    </r>
  </si>
  <si>
    <r>
      <t>Market Val</t>
    </r>
    <r>
      <rPr>
        <b/>
        <vertAlign val="subscript"/>
        <sz val="11"/>
        <rFont val="Arial"/>
        <family val="2"/>
      </rPr>
      <t>1</t>
    </r>
  </si>
  <si>
    <r>
      <t>Level of Index</t>
    </r>
    <r>
      <rPr>
        <i/>
        <vertAlign val="subscript"/>
        <sz val="11"/>
        <rFont val="Arial"/>
        <family val="2"/>
      </rPr>
      <t>1</t>
    </r>
    <r>
      <rPr>
        <i/>
        <sz val="11"/>
        <rFont val="Arial"/>
        <family val="2"/>
      </rPr>
      <t>=</t>
    </r>
  </si>
  <si>
    <r>
      <t xml:space="preserve">Solution: divide the dollar investment equally among the three shares, buying the appropriate number of shares given their price. Note that it is possible to buy and sell </t>
    </r>
    <r>
      <rPr>
        <i/>
        <sz val="11"/>
        <rFont val="Arial"/>
        <family val="2"/>
      </rPr>
      <t>fractional shares</t>
    </r>
    <r>
      <rPr>
        <sz val="11"/>
        <rFont val="Arial"/>
        <family val="2"/>
      </rPr>
      <t xml:space="preserve"> or parts of shares.</t>
    </r>
  </si>
  <si>
    <r>
      <t xml:space="preserve">Notice that the </t>
    </r>
    <r>
      <rPr>
        <b/>
        <sz val="11"/>
        <rFont val="Arial"/>
        <family val="2"/>
      </rPr>
      <t>% Change</t>
    </r>
    <r>
      <rPr>
        <sz val="11"/>
        <rFont val="Arial"/>
        <family val="2"/>
      </rPr>
      <t xml:space="preserve"> from the </t>
    </r>
    <r>
      <rPr>
        <b/>
        <sz val="11"/>
        <rFont val="Arial"/>
        <family val="2"/>
      </rPr>
      <t>Begin $ Investment</t>
    </r>
    <r>
      <rPr>
        <sz val="11"/>
        <rFont val="Arial"/>
        <family val="2"/>
      </rPr>
      <t xml:space="preserve"> to </t>
    </r>
    <r>
      <rPr>
        <b/>
        <sz val="11"/>
        <rFont val="Arial"/>
        <family val="2"/>
      </rPr>
      <t>End $ Investment</t>
    </r>
    <r>
      <rPr>
        <sz val="11"/>
        <rFont val="Arial"/>
        <family val="2"/>
      </rPr>
      <t xml:space="preserve"> is simply the return on an equally weighted portfolio of these three shares. To rebalance, we now have to divide the </t>
    </r>
    <r>
      <rPr>
        <b/>
        <sz val="11"/>
        <rFont val="Arial"/>
        <family val="2"/>
      </rPr>
      <t xml:space="preserve">Ending $ Investment </t>
    </r>
    <r>
      <rPr>
        <sz val="11"/>
        <rFont val="Arial"/>
        <family val="2"/>
      </rPr>
      <t>among our three companies at their new price.</t>
    </r>
  </si>
  <si>
    <r>
      <t xml:space="preserve">Below is a portfolio of three shares. What is the return of a value weighted index of these three shares from time 0 to time 1? For additional practice, select different values of </t>
    </r>
    <r>
      <rPr>
        <b/>
        <sz val="11"/>
        <rFont val="Arial"/>
        <family val="2"/>
      </rPr>
      <t>Price</t>
    </r>
    <r>
      <rPr>
        <b/>
        <vertAlign val="subscript"/>
        <sz val="11"/>
        <rFont val="Arial"/>
        <family val="2"/>
      </rPr>
      <t>0</t>
    </r>
    <r>
      <rPr>
        <sz val="11"/>
        <rFont val="Arial"/>
        <family val="2"/>
      </rPr>
      <t xml:space="preserve"> using the drop down lists in those cells.</t>
    </r>
  </si>
  <si>
    <r>
      <t xml:space="preserve">Solution: The percent change of the value-weighted portfolio will be the percent change in the overall </t>
    </r>
    <r>
      <rPr>
        <b/>
        <sz val="11"/>
        <rFont val="Arial"/>
        <family val="2"/>
      </rPr>
      <t>market capitalization.</t>
    </r>
  </si>
  <si>
    <t>If there is a stock split, replacement, or stock dividend, the divisor must adjust such that:</t>
  </si>
  <si>
    <t>Next ►</t>
  </si>
  <si>
    <t>◄ Prev</t>
  </si>
  <si>
    <t>Solution: Because there is no stock split or stock dividend from time 0 to time 1, the divisor is simply the number of companies. We find the % change in the levels.</t>
  </si>
  <si>
    <r>
      <t xml:space="preserve">What is the return of an equally weighted index of these three shares from time 0 to time 1? For additional practice, select different values of </t>
    </r>
    <r>
      <rPr>
        <b/>
        <sz val="11"/>
        <rFont val="Arial"/>
        <family val="2"/>
      </rPr>
      <t>Price</t>
    </r>
    <r>
      <rPr>
        <b/>
        <vertAlign val="subscript"/>
        <sz val="11"/>
        <rFont val="Arial"/>
        <family val="2"/>
      </rPr>
      <t>0</t>
    </r>
    <r>
      <rPr>
        <sz val="11"/>
        <rFont val="Arial"/>
        <family val="2"/>
      </rPr>
      <t xml:space="preserve"> using the drop down lists in those cells.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</si>
</sst>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quot;$&quot;#,##0.00"/>
    <numFmt numFmtId="166" formatCode="&quot;$&quot;#,##0"/>
  </numFmts>
  <fonts count="16" x14ac:knownFonts="1">
    <font>
      <sz val="11"/>
      <color theme="1"/>
      <name val="Calibri"/>
      <family val="2"/>
      <scheme val="minor"/>
    </font>
    <font>
      <sz val="20"/>
      <color theme="0"/>
      <name val="Times New Roman"/>
      <family val="1"/>
    </font>
    <font>
      <sz val="11"/>
      <name val="Tahoma"/>
      <family val="2"/>
    </font>
    <font>
      <sz val="11"/>
      <color theme="1"/>
      <name val="Calibri"/>
      <family val="2"/>
      <scheme val="minor"/>
    </font>
    <font>
      <b/>
      <sz val="11"/>
      <name val="Tahoma"/>
      <family val="2"/>
    </font>
    <font>
      <u/>
      <sz val="11"/>
      <color theme="4"/>
      <name val="Tahoma"/>
      <family val="2"/>
    </font>
    <font>
      <sz val="11"/>
      <color theme="0"/>
      <name val="Tahoma"/>
      <family val="2"/>
    </font>
    <font>
      <sz val="11"/>
      <color rgb="FFEFE0D9"/>
      <name val="Tahoma"/>
      <family val="2"/>
    </font>
    <font>
      <sz val="11"/>
      <name val="Arial"/>
      <family val="2"/>
    </font>
    <font>
      <b/>
      <sz val="11"/>
      <name val="Arial"/>
      <family val="2"/>
    </font>
    <font>
      <b/>
      <vertAlign val="subscript"/>
      <sz val="11"/>
      <name val="Arial"/>
      <family val="2"/>
    </font>
    <font>
      <sz val="11"/>
      <color rgb="FFEFE0D9"/>
      <name val="Arial"/>
      <family val="2"/>
    </font>
    <font>
      <i/>
      <sz val="11"/>
      <name val="Arial"/>
      <family val="2"/>
    </font>
    <font>
      <i/>
      <vertAlign val="subscript"/>
      <sz val="11"/>
      <name val="Arial"/>
      <family val="2"/>
    </font>
    <font>
      <sz val="11"/>
      <color theme="0"/>
      <name val="Arial"/>
      <family val="2"/>
    </font>
    <font>
      <sz val="20"/>
      <color theme="0"/>
      <name val="Georgia"/>
      <family val="1"/>
    </font>
  </fonts>
  <fills count="9">
    <fill>
      <patternFill patternType="none"/>
    </fill>
    <fill>
      <patternFill patternType="gray125"/>
    </fill>
    <fill>
      <patternFill patternType="solid">
        <fgColor rgb="FFEFE0D9"/>
        <bgColor indexed="64"/>
      </patternFill>
    </fill>
    <fill>
      <patternFill patternType="solid">
        <fgColor rgb="FF990000"/>
        <bgColor indexed="64"/>
      </patternFill>
    </fill>
    <fill>
      <patternFill patternType="solid">
        <fgColor rgb="FF000066"/>
        <bgColor indexed="64"/>
      </patternFill>
    </fill>
    <fill>
      <gradientFill degree="45">
        <stop position="0">
          <color rgb="FF990000"/>
        </stop>
        <stop position="1">
          <color rgb="FF000066"/>
        </stop>
      </gradientFill>
    </fill>
    <fill>
      <patternFill patternType="solid">
        <fgColor theme="0"/>
        <bgColor indexed="64"/>
      </patternFill>
    </fill>
    <fill>
      <patternFill patternType="solid">
        <fgColor rgb="FFFFC000"/>
        <bgColor indexed="64"/>
      </patternFill>
    </fill>
    <fill>
      <patternFill patternType="solid">
        <fgColor theme="2" tint="-9.9978637043366805E-2"/>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0">
    <xf numFmtId="0" fontId="0" fillId="0" borderId="0"/>
    <xf numFmtId="44" fontId="3"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6" fillId="4" borderId="0">
      <alignment horizontal="center"/>
    </xf>
    <xf numFmtId="0" fontId="2" fillId="2" borderId="0">
      <alignment horizontal="left"/>
    </xf>
    <xf numFmtId="0" fontId="5" fillId="0" borderId="0" applyFill="0" applyBorder="0" applyAlignment="0" applyProtection="0"/>
    <xf numFmtId="0" fontId="5" fillId="0" borderId="0" applyFill="0" applyBorder="0" applyAlignment="0" applyProtection="0"/>
    <xf numFmtId="0" fontId="4" fillId="8" borderId="2">
      <alignment horizontal="left"/>
    </xf>
    <xf numFmtId="9" fontId="3" fillId="0" borderId="0" applyFont="0" applyFill="0" applyBorder="0" applyAlignment="0" applyProtection="0"/>
  </cellStyleXfs>
  <cellXfs count="96">
    <xf numFmtId="0" fontId="0" fillId="0" borderId="0" xfId="0"/>
    <xf numFmtId="0" fontId="2" fillId="3" borderId="0" xfId="0" applyFont="1" applyFill="1"/>
    <xf numFmtId="0" fontId="2" fillId="4" borderId="0" xfId="0" applyFont="1" applyFill="1"/>
    <xf numFmtId="0" fontId="6" fillId="4" borderId="0" xfId="2" applyFont="1" applyFill="1" applyAlignment="1">
      <alignment horizontal="center"/>
    </xf>
    <xf numFmtId="0" fontId="2" fillId="5" borderId="0" xfId="0" applyFont="1" applyFill="1" applyAlignment="1"/>
    <xf numFmtId="0" fontId="2" fillId="2" borderId="0" xfId="0" applyFont="1" applyFill="1"/>
    <xf numFmtId="0" fontId="7" fillId="2" borderId="0" xfId="0" applyFont="1" applyFill="1"/>
    <xf numFmtId="166" fontId="2" fillId="2" borderId="0" xfId="0" applyNumberFormat="1" applyFont="1" applyFill="1"/>
    <xf numFmtId="165" fontId="2" fillId="2" borderId="0" xfId="0" applyNumberFormat="1" applyFont="1" applyFill="1"/>
    <xf numFmtId="166" fontId="7" fillId="2" borderId="0" xfId="0" applyNumberFormat="1" applyFont="1" applyFill="1"/>
    <xf numFmtId="0" fontId="6" fillId="4" borderId="0" xfId="4" applyAlignment="1">
      <alignment horizontal="left"/>
    </xf>
    <xf numFmtId="0" fontId="8" fillId="2" borderId="0" xfId="0" applyFont="1" applyFill="1"/>
    <xf numFmtId="0" fontId="8" fillId="2" borderId="0" xfId="0" applyFont="1" applyFill="1" applyAlignment="1">
      <alignment horizontal="left"/>
    </xf>
    <xf numFmtId="0" fontId="9" fillId="2" borderId="4" xfId="0" applyFont="1" applyFill="1" applyBorder="1" applyAlignment="1">
      <alignment horizontal="center"/>
    </xf>
    <xf numFmtId="0" fontId="9" fillId="2" borderId="5" xfId="0" applyFont="1" applyFill="1" applyBorder="1" applyAlignment="1">
      <alignment horizontal="center"/>
    </xf>
    <xf numFmtId="0" fontId="9" fillId="2" borderId="6" xfId="0" applyFont="1" applyFill="1" applyBorder="1" applyAlignment="1">
      <alignment horizontal="center"/>
    </xf>
    <xf numFmtId="0" fontId="8" fillId="2" borderId="14" xfId="0" applyFont="1" applyFill="1" applyBorder="1" applyAlignment="1">
      <alignment horizontal="center"/>
    </xf>
    <xf numFmtId="0" fontId="8" fillId="0" borderId="0" xfId="1" applyNumberFormat="1" applyFont="1" applyFill="1" applyBorder="1" applyAlignment="1">
      <alignment horizontal="center"/>
    </xf>
    <xf numFmtId="0" fontId="8" fillId="2" borderId="0" xfId="0" applyNumberFormat="1" applyFont="1" applyFill="1" applyBorder="1" applyAlignment="1">
      <alignment horizontal="center"/>
    </xf>
    <xf numFmtId="0" fontId="8" fillId="2" borderId="9" xfId="0" applyNumberFormat="1" applyFont="1" applyFill="1" applyBorder="1" applyAlignment="1">
      <alignment horizontal="center"/>
    </xf>
    <xf numFmtId="0" fontId="11" fillId="2" borderId="0" xfId="0" applyFont="1" applyFill="1"/>
    <xf numFmtId="0" fontId="8" fillId="0" borderId="0" xfId="0" applyNumberFormat="1" applyFont="1" applyFill="1" applyBorder="1" applyAlignment="1">
      <alignment horizontal="center"/>
    </xf>
    <xf numFmtId="0" fontId="8" fillId="2" borderId="7" xfId="0" applyFont="1" applyFill="1" applyBorder="1" applyAlignment="1">
      <alignment horizontal="center"/>
    </xf>
    <xf numFmtId="0" fontId="8" fillId="0" borderId="10" xfId="0" applyNumberFormat="1" applyFont="1" applyFill="1" applyBorder="1" applyAlignment="1">
      <alignment horizontal="center"/>
    </xf>
    <xf numFmtId="0" fontId="8" fillId="2" borderId="10" xfId="0" applyNumberFormat="1" applyFont="1" applyFill="1" applyBorder="1" applyAlignment="1">
      <alignment horizontal="center"/>
    </xf>
    <xf numFmtId="0" fontId="8" fillId="2" borderId="8" xfId="0" applyNumberFormat="1" applyFont="1" applyFill="1" applyBorder="1" applyAlignment="1">
      <alignment horizontal="center"/>
    </xf>
    <xf numFmtId="0" fontId="9" fillId="2" borderId="10" xfId="0" applyFont="1" applyFill="1" applyBorder="1" applyAlignment="1">
      <alignment horizontal="center"/>
    </xf>
    <xf numFmtId="0" fontId="8" fillId="2" borderId="0" xfId="0" applyFont="1" applyFill="1" applyBorder="1" applyAlignment="1">
      <alignment horizontal="center"/>
    </xf>
    <xf numFmtId="0" fontId="8" fillId="2" borderId="0" xfId="0" applyFont="1" applyFill="1" applyAlignment="1">
      <alignment horizontal="center"/>
    </xf>
    <xf numFmtId="0" fontId="8" fillId="2" borderId="10" xfId="0" applyFont="1" applyFill="1" applyBorder="1" applyAlignment="1">
      <alignment horizontal="center"/>
    </xf>
    <xf numFmtId="0" fontId="8" fillId="2" borderId="5" xfId="0" applyFont="1" applyFill="1" applyBorder="1"/>
    <xf numFmtId="0" fontId="8" fillId="2" borderId="5" xfId="0" applyFont="1" applyFill="1" applyBorder="1" applyAlignment="1">
      <alignment horizontal="center"/>
    </xf>
    <xf numFmtId="0" fontId="8" fillId="2" borderId="10" xfId="0" applyFont="1" applyFill="1" applyBorder="1"/>
    <xf numFmtId="2" fontId="8" fillId="2" borderId="10" xfId="0" applyNumberFormat="1" applyFont="1" applyFill="1" applyBorder="1" applyAlignment="1">
      <alignment horizontal="center"/>
    </xf>
    <xf numFmtId="0" fontId="8" fillId="2" borderId="0" xfId="0" applyFont="1" applyFill="1" applyBorder="1"/>
    <xf numFmtId="2" fontId="8" fillId="2" borderId="0" xfId="0" applyNumberFormat="1" applyFont="1" applyFill="1" applyBorder="1" applyAlignment="1">
      <alignment horizontal="center"/>
    </xf>
    <xf numFmtId="10" fontId="8" fillId="2" borderId="0" xfId="9" applyNumberFormat="1" applyFont="1" applyFill="1" applyBorder="1" applyAlignment="1">
      <alignment horizontal="center"/>
    </xf>
    <xf numFmtId="10" fontId="8" fillId="2" borderId="15" xfId="9" applyNumberFormat="1" applyFont="1" applyFill="1" applyBorder="1" applyAlignment="1">
      <alignment horizontal="center"/>
    </xf>
    <xf numFmtId="0" fontId="8" fillId="2" borderId="1" xfId="0" applyFont="1" applyFill="1" applyBorder="1"/>
    <xf numFmtId="2" fontId="8" fillId="2" borderId="1" xfId="0" applyNumberFormat="1" applyFont="1" applyFill="1" applyBorder="1" applyAlignment="1">
      <alignment horizontal="center"/>
    </xf>
    <xf numFmtId="10" fontId="8" fillId="2" borderId="1" xfId="9" applyNumberFormat="1" applyFont="1" applyFill="1" applyBorder="1" applyAlignment="1">
      <alignment horizontal="center"/>
    </xf>
    <xf numFmtId="0" fontId="9" fillId="2" borderId="1" xfId="0" applyFont="1" applyFill="1" applyBorder="1" applyAlignment="1">
      <alignment horizontal="center"/>
    </xf>
    <xf numFmtId="0" fontId="8" fillId="2" borderId="2" xfId="0" applyFont="1" applyFill="1" applyBorder="1" applyAlignment="1">
      <alignment horizontal="center"/>
    </xf>
    <xf numFmtId="2" fontId="8" fillId="2" borderId="2" xfId="0" applyNumberFormat="1" applyFont="1" applyFill="1" applyBorder="1" applyAlignment="1">
      <alignment horizontal="center"/>
    </xf>
    <xf numFmtId="0" fontId="12" fillId="2" borderId="0" xfId="0" applyFont="1" applyFill="1" applyAlignment="1">
      <alignment horizontal="right"/>
    </xf>
    <xf numFmtId="0" fontId="8" fillId="2" borderId="0" xfId="5" applyFont="1">
      <alignment horizontal="left"/>
    </xf>
    <xf numFmtId="0" fontId="9" fillId="2" borderId="0" xfId="0" applyFont="1" applyFill="1" applyBorder="1" applyAlignment="1">
      <alignment horizontal="center"/>
    </xf>
    <xf numFmtId="166" fontId="8" fillId="2" borderId="0" xfId="0" applyNumberFormat="1" applyFont="1" applyFill="1" applyAlignment="1">
      <alignment horizontal="center"/>
    </xf>
    <xf numFmtId="166" fontId="8" fillId="2" borderId="10" xfId="0" applyNumberFormat="1" applyFont="1" applyFill="1" applyBorder="1" applyAlignment="1">
      <alignment horizontal="center"/>
    </xf>
    <xf numFmtId="0" fontId="8" fillId="2" borderId="0" xfId="0" applyFont="1" applyFill="1" applyAlignment="1">
      <alignment horizontal="right"/>
    </xf>
    <xf numFmtId="0" fontId="8" fillId="2" borderId="1" xfId="0" applyFont="1" applyFill="1" applyBorder="1" applyAlignment="1">
      <alignment horizontal="left"/>
    </xf>
    <xf numFmtId="9" fontId="8" fillId="2" borderId="1" xfId="9" applyFont="1" applyFill="1" applyBorder="1"/>
    <xf numFmtId="44" fontId="8" fillId="2" borderId="0" xfId="1" applyFont="1" applyFill="1"/>
    <xf numFmtId="9" fontId="8" fillId="2" borderId="0" xfId="9" applyFont="1" applyFill="1"/>
    <xf numFmtId="0" fontId="8" fillId="2" borderId="13" xfId="0" applyFont="1" applyFill="1" applyBorder="1" applyAlignment="1">
      <alignment horizontal="center"/>
    </xf>
    <xf numFmtId="0" fontId="8" fillId="2" borderId="0" xfId="1" applyNumberFormat="1" applyFont="1" applyFill="1" applyBorder="1" applyAlignment="1">
      <alignment horizontal="center"/>
    </xf>
    <xf numFmtId="0" fontId="8" fillId="2" borderId="9" xfId="1" applyNumberFormat="1" applyFont="1" applyFill="1" applyBorder="1" applyAlignment="1">
      <alignment horizontal="center"/>
    </xf>
    <xf numFmtId="165" fontId="8" fillId="2" borderId="0" xfId="0" applyNumberFormat="1" applyFont="1" applyFill="1" applyBorder="1" applyAlignment="1">
      <alignment horizontal="center"/>
    </xf>
    <xf numFmtId="164" fontId="8" fillId="2" borderId="10" xfId="9" applyNumberFormat="1" applyFont="1" applyFill="1" applyBorder="1" applyAlignment="1">
      <alignment horizontal="center"/>
    </xf>
    <xf numFmtId="165" fontId="8" fillId="2" borderId="10" xfId="0" applyNumberFormat="1" applyFont="1" applyFill="1" applyBorder="1" applyAlignment="1">
      <alignment horizontal="center"/>
    </xf>
    <xf numFmtId="166" fontId="11" fillId="2" borderId="0" xfId="0" applyNumberFormat="1" applyFont="1" applyFill="1"/>
    <xf numFmtId="0" fontId="11" fillId="2" borderId="0" xfId="0" applyFont="1" applyFill="1" applyBorder="1"/>
    <xf numFmtId="10" fontId="8" fillId="2" borderId="10" xfId="9" applyNumberFormat="1" applyFont="1" applyFill="1" applyBorder="1" applyAlignment="1">
      <alignment horizontal="center"/>
    </xf>
    <xf numFmtId="10" fontId="8" fillId="2" borderId="15" xfId="0" applyNumberFormat="1" applyFont="1" applyFill="1" applyBorder="1" applyAlignment="1">
      <alignment horizontal="center"/>
    </xf>
    <xf numFmtId="164" fontId="8" fillId="2" borderId="0" xfId="9" applyNumberFormat="1" applyFont="1" applyFill="1" applyBorder="1" applyAlignment="1">
      <alignment horizontal="center"/>
    </xf>
    <xf numFmtId="165" fontId="8" fillId="2" borderId="7" xfId="0" applyNumberFormat="1" applyFont="1" applyFill="1" applyBorder="1" applyAlignment="1">
      <alignment horizontal="center"/>
    </xf>
    <xf numFmtId="0" fontId="8" fillId="2" borderId="0" xfId="0" applyFont="1" applyFill="1" applyBorder="1" applyAlignment="1">
      <alignment horizontal="left"/>
    </xf>
    <xf numFmtId="0" fontId="8" fillId="2" borderId="0" xfId="0" applyFont="1" applyFill="1" applyAlignment="1">
      <alignment horizontal="left"/>
    </xf>
    <xf numFmtId="0" fontId="8" fillId="2" borderId="0" xfId="0" applyFont="1" applyFill="1" applyAlignment="1">
      <alignment horizontal="right"/>
    </xf>
    <xf numFmtId="0" fontId="14" fillId="4" borderId="16" xfId="0" applyFont="1" applyFill="1" applyBorder="1" applyAlignment="1">
      <alignment horizontal="center"/>
    </xf>
    <xf numFmtId="166" fontId="8" fillId="6" borderId="17" xfId="0" applyNumberFormat="1" applyFont="1" applyFill="1" applyBorder="1" applyAlignment="1">
      <alignment horizontal="center"/>
    </xf>
    <xf numFmtId="0" fontId="14" fillId="4" borderId="0" xfId="4" applyFont="1">
      <alignment horizontal="center"/>
    </xf>
    <xf numFmtId="0" fontId="14" fillId="4" borderId="0" xfId="4" applyFont="1" applyAlignment="1">
      <alignment horizontal="left"/>
    </xf>
    <xf numFmtId="0" fontId="14" fillId="4" borderId="0" xfId="2" applyFont="1" applyFill="1" applyAlignment="1">
      <alignment horizontal="center"/>
    </xf>
    <xf numFmtId="0" fontId="14" fillId="4" borderId="0" xfId="4" applyFont="1" applyAlignment="1">
      <alignment horizontal="right"/>
    </xf>
    <xf numFmtId="0" fontId="14" fillId="4" borderId="0" xfId="0" applyFont="1" applyFill="1"/>
    <xf numFmtId="0" fontId="14" fillId="4" borderId="0" xfId="2" applyFont="1" applyFill="1" applyAlignment="1">
      <alignment horizontal="right"/>
    </xf>
    <xf numFmtId="0" fontId="15" fillId="3" borderId="0" xfId="0" applyFont="1" applyFill="1" applyAlignment="1">
      <alignment horizontal="left" vertical="center"/>
    </xf>
    <xf numFmtId="0" fontId="1" fillId="3" borderId="0" xfId="0" applyFont="1" applyFill="1" applyAlignment="1">
      <alignment horizontal="left"/>
    </xf>
    <xf numFmtId="0" fontId="8" fillId="7" borderId="11" xfId="0" applyFont="1" applyFill="1" applyBorder="1" applyAlignment="1">
      <alignment horizontal="center"/>
    </xf>
    <xf numFmtId="0" fontId="8" fillId="7" borderId="2" xfId="0" applyFont="1" applyFill="1" applyBorder="1" applyAlignment="1">
      <alignment horizontal="center"/>
    </xf>
    <xf numFmtId="0" fontId="8" fillId="7" borderId="12" xfId="0" applyFont="1" applyFill="1" applyBorder="1" applyAlignment="1">
      <alignment horizontal="center"/>
    </xf>
    <xf numFmtId="0" fontId="8" fillId="2" borderId="0" xfId="0" applyFont="1" applyFill="1" applyAlignment="1">
      <alignment horizontal="right"/>
    </xf>
    <xf numFmtId="0" fontId="8" fillId="2" borderId="0" xfId="0" applyFont="1" applyFill="1" applyBorder="1" applyAlignment="1">
      <alignment horizontal="left" wrapText="1"/>
    </xf>
    <xf numFmtId="0" fontId="8" fillId="2" borderId="0" xfId="0" applyFont="1" applyFill="1" applyBorder="1" applyAlignment="1">
      <alignment horizontal="left" vertical="top" wrapText="1"/>
    </xf>
    <xf numFmtId="0" fontId="9" fillId="8" borderId="2" xfId="8" applyFont="1" applyAlignment="1">
      <alignment horizontal="left"/>
    </xf>
    <xf numFmtId="0" fontId="8" fillId="2" borderId="3" xfId="0" applyFont="1" applyFill="1" applyBorder="1" applyAlignment="1">
      <alignment horizontal="left" vertical="top" wrapText="1"/>
    </xf>
    <xf numFmtId="0" fontId="8" fillId="2" borderId="0" xfId="0" applyFont="1" applyFill="1" applyAlignment="1">
      <alignment horizontal="left" vertical="top" wrapText="1"/>
    </xf>
    <xf numFmtId="0" fontId="8" fillId="2" borderId="0" xfId="0" applyFont="1" applyFill="1" applyAlignment="1">
      <alignment horizontal="left"/>
    </xf>
    <xf numFmtId="0" fontId="8" fillId="2" borderId="3" xfId="0" applyFont="1" applyFill="1" applyBorder="1" applyAlignment="1">
      <alignment horizontal="justify" wrapText="1"/>
    </xf>
    <xf numFmtId="0" fontId="8" fillId="2" borderId="0" xfId="0" applyFont="1" applyFill="1" applyBorder="1" applyAlignment="1">
      <alignment horizontal="justify" wrapText="1"/>
    </xf>
    <xf numFmtId="0" fontId="8" fillId="2" borderId="0" xfId="0" applyFont="1" applyFill="1" applyAlignment="1">
      <alignment horizontal="justify" wrapText="1"/>
    </xf>
    <xf numFmtId="0" fontId="8" fillId="7" borderId="3"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2" borderId="3" xfId="0" applyFont="1" applyFill="1" applyBorder="1" applyAlignment="1">
      <alignment horizontal="justify" vertical="top" wrapText="1"/>
    </xf>
    <xf numFmtId="0" fontId="8" fillId="2" borderId="0" xfId="0" applyFont="1" applyFill="1" applyBorder="1" applyAlignment="1">
      <alignment horizontal="justify" vertical="top" wrapText="1"/>
    </xf>
  </cellXfs>
  <cellStyles count="10">
    <cellStyle name="Currency" xfId="1" builtinId="4"/>
    <cellStyle name="Example" xfId="8" xr:uid="{314AC2A5-932B-422C-BD96-848DCB0F767C}"/>
    <cellStyle name="Followed Hyperlink" xfId="3" builtinId="9" customBuiltin="1"/>
    <cellStyle name="FollowedHyperlink" xfId="6" xr:uid="{E0932A79-56FE-4DA4-91FF-183D7262E44C}"/>
    <cellStyle name="Hyperlink" xfId="2" builtinId="8" customBuiltin="1"/>
    <cellStyle name="MyHyperlink" xfId="7" xr:uid="{B452FEB8-739D-47F2-AF9D-4A147C3F4602}"/>
    <cellStyle name="NavigationLink" xfId="4" xr:uid="{1EEC69E3-0F13-4B43-AE6F-137A1B0BB048}"/>
    <cellStyle name="Normal" xfId="0" builtinId="0"/>
    <cellStyle name="Percent" xfId="9" builtinId="5"/>
    <cellStyle name="TopLink" xfId="5" xr:uid="{E808E7B7-854A-46F7-8FE6-56BA523C871F}"/>
  </cellStyles>
  <dxfs count="0"/>
  <tableStyles count="0" defaultTableStyle="TableStyleMedium2" defaultPivotStyle="PivotStyleLight16"/>
  <colors>
    <mruColors>
      <color rgb="FFEFE0D9"/>
      <color rgb="FF000066"/>
      <color rgb="FF990000"/>
      <color rgb="FFFB8585"/>
      <color rgb="FF8235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4</xdr:col>
      <xdr:colOff>218012</xdr:colOff>
      <xdr:row>8</xdr:row>
      <xdr:rowOff>119987</xdr:rowOff>
    </xdr:from>
    <xdr:ext cx="2431774" cy="376770"/>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74E3BEDA-1DCD-4E34-AF21-0C8609B53183}"/>
                </a:ext>
              </a:extLst>
            </xdr:cNvPr>
            <xdr:cNvSpPr txBox="1"/>
          </xdr:nvSpPr>
          <xdr:spPr>
            <a:xfrm>
              <a:off x="3535887" y="1516987"/>
              <a:ext cx="2431774" cy="37677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𝐷𝑖𝑣𝑖𝑠𝑜𝑟</m:t>
                    </m:r>
                    <m:r>
                      <a:rPr lang="en-US" sz="1100" b="0" i="1">
                        <a:latin typeface="Cambria Math" panose="02040503050406030204" pitchFamily="18" charset="0"/>
                      </a:rPr>
                      <m:t>=</m:t>
                    </m:r>
                    <m:f>
                      <m:fPr>
                        <m:ctrlPr>
                          <a:rPr lang="en-US" sz="1100" i="1">
                            <a:latin typeface="Cambria Math" panose="02040503050406030204" pitchFamily="18" charset="0"/>
                          </a:rPr>
                        </m:ctrlPr>
                      </m:fPr>
                      <m:num>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𝑆𝑢𝑚</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𝑜𝑓</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𝑃𝑟𝑖𝑐𝑒𝑠</m:t>
                            </m:r>
                          </m:e>
                          <m:sub>
                            <m:r>
                              <a:rPr lang="en-US" sz="1100" b="0" i="1">
                                <a:solidFill>
                                  <a:schemeClr val="tx1"/>
                                </a:solidFill>
                                <a:effectLst/>
                                <a:latin typeface="Cambria Math" panose="02040503050406030204" pitchFamily="18" charset="0"/>
                                <a:ea typeface="+mn-ea"/>
                                <a:cs typeface="+mn-cs"/>
                              </a:rPr>
                              <m:t>𝐴𝑓𝑡𝑒𝑟</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𝑆𝑝𝑙𝑖𝑡</m:t>
                            </m:r>
                          </m:sub>
                        </m:sSub>
                      </m:num>
                      <m:den>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𝐿𝑒𝑣𝑒𝑙</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𝑜𝑓</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𝐼𝑛𝑑𝑒𝑥</m:t>
                            </m:r>
                          </m:e>
                          <m:sub>
                            <m:r>
                              <a:rPr lang="en-US" sz="1100" b="0" i="1">
                                <a:solidFill>
                                  <a:schemeClr val="tx1"/>
                                </a:solidFill>
                                <a:effectLst/>
                                <a:latin typeface="Cambria Math" panose="02040503050406030204" pitchFamily="18" charset="0"/>
                                <a:ea typeface="+mn-ea"/>
                                <a:cs typeface="+mn-cs"/>
                              </a:rPr>
                              <m:t>𝐵𝑒𝑓𝑜𝑟𝑒</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𝑆𝑝𝑙𝑖𝑡</m:t>
                            </m:r>
                          </m:sub>
                        </m:sSub>
                      </m:den>
                    </m:f>
                  </m:oMath>
                </m:oMathPara>
              </a14:m>
              <a:endParaRPr lang="en-US" sz="1100"/>
            </a:p>
          </xdr:txBody>
        </xdr:sp>
      </mc:Choice>
      <mc:Fallback xmlns="">
        <xdr:sp macro="" textlink="">
          <xdr:nvSpPr>
            <xdr:cNvPr id="5" name="TextBox 4">
              <a:extLst>
                <a:ext uri="{FF2B5EF4-FFF2-40B4-BE49-F238E27FC236}">
                  <a16:creationId xmlns:a16="http://schemas.microsoft.com/office/drawing/2014/main" id="{74E3BEDA-1DCD-4E34-AF21-0C8609B53183}"/>
                </a:ext>
              </a:extLst>
            </xdr:cNvPr>
            <xdr:cNvSpPr txBox="1"/>
          </xdr:nvSpPr>
          <xdr:spPr>
            <a:xfrm>
              <a:off x="3535887" y="1516987"/>
              <a:ext cx="2431774" cy="376770"/>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𝐷𝑖𝑣𝑖𝑠𝑜𝑟=</a:t>
              </a:r>
              <a:r>
                <a:rPr lang="en-US" sz="1100" i="0">
                  <a:solidFill>
                    <a:schemeClr val="tx1"/>
                  </a:solidFill>
                  <a:effectLst/>
                  <a:latin typeface="Cambria Math" panose="02040503050406030204" pitchFamily="18" charset="0"/>
                  <a:ea typeface="+mn-ea"/>
                  <a:cs typeface="+mn-cs"/>
                </a:rPr>
                <a:t>〖</a:t>
              </a:r>
              <a:r>
                <a:rPr lang="en-US" sz="1100" b="0" i="0">
                  <a:solidFill>
                    <a:schemeClr val="tx1"/>
                  </a:solidFill>
                  <a:effectLst/>
                  <a:latin typeface="Cambria Math" panose="02040503050406030204" pitchFamily="18" charset="0"/>
                  <a:ea typeface="+mn-ea"/>
                  <a:cs typeface="+mn-cs"/>
                </a:rPr>
                <a:t>𝑆𝑢𝑚 𝑜𝑓 𝑃𝑟𝑖𝑐𝑒𝑠〗_(𝐴𝑓𝑡𝑒𝑟 𝑆𝑝𝑙𝑖𝑡)/〖𝐿𝑒𝑣𝑒𝑙 𝑜𝑓 𝐼𝑛𝑑𝑒𝑥〗_(𝐵𝑒𝑓𝑜𝑟𝑒 𝑆𝑝𝑙𝑖𝑡) </a:t>
              </a:r>
              <a:endParaRPr lang="en-US" sz="11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366DD-1F1C-48A3-B9E7-501F328BF6B3}">
  <sheetPr codeName="Sheet25">
    <pageSetUpPr autoPageBreaks="0" fitToPage="1"/>
  </sheetPr>
  <dimension ref="A1:P53"/>
  <sheetViews>
    <sheetView tabSelected="1" zoomScale="130" zoomScaleNormal="130" workbookViewId="0">
      <pane ySplit="3" topLeftCell="A4" activePane="bottomLeft" state="frozen"/>
      <selection activeCell="B8" sqref="B8"/>
      <selection pane="bottomLeft" activeCell="A4" sqref="A4"/>
    </sheetView>
  </sheetViews>
  <sheetFormatPr defaultColWidth="8.85546875" defaultRowHeight="14.25" x14ac:dyDescent="0.2"/>
  <cols>
    <col min="1" max="1" width="2.5703125" style="5" customWidth="1"/>
    <col min="2" max="2" width="6.7109375" style="5" customWidth="1"/>
    <col min="3" max="3" width="9" style="5" customWidth="1"/>
    <col min="4" max="4" width="17.42578125" style="5" bestFit="1" customWidth="1"/>
    <col min="5" max="5" width="21" style="5" bestFit="1" customWidth="1"/>
    <col min="6" max="6" width="16" style="5" bestFit="1" customWidth="1"/>
    <col min="7" max="7" width="18.7109375" style="5" bestFit="1" customWidth="1"/>
    <col min="8" max="8" width="29.5703125" style="5" bestFit="1" customWidth="1"/>
    <col min="9" max="9" width="20.7109375" style="5" bestFit="1" customWidth="1"/>
    <col min="10" max="10" width="17" style="5" customWidth="1"/>
    <col min="11" max="12" width="8.85546875" style="5" customWidth="1"/>
    <col min="13" max="16384" width="8.85546875" style="5"/>
  </cols>
  <sheetData>
    <row r="1" spans="2:16" s="1" customFormat="1" ht="13.9" customHeight="1" x14ac:dyDescent="0.2">
      <c r="B1" s="77" t="s">
        <v>5</v>
      </c>
      <c r="C1" s="77"/>
      <c r="D1" s="77"/>
      <c r="E1" s="77"/>
      <c r="F1" s="77"/>
      <c r="G1" s="77"/>
      <c r="H1" s="77"/>
      <c r="I1" s="77"/>
      <c r="J1" s="77"/>
      <c r="K1" s="77"/>
      <c r="L1" s="77"/>
      <c r="M1" s="78"/>
      <c r="N1" s="78"/>
      <c r="O1" s="78"/>
      <c r="P1" s="78"/>
    </row>
    <row r="2" spans="2:16" s="1" customFormat="1" ht="13.9" customHeight="1" x14ac:dyDescent="0.2">
      <c r="B2" s="77"/>
      <c r="C2" s="77"/>
      <c r="D2" s="77"/>
      <c r="E2" s="77"/>
      <c r="F2" s="77"/>
      <c r="G2" s="77"/>
      <c r="H2" s="77"/>
      <c r="I2" s="77"/>
      <c r="J2" s="77"/>
      <c r="K2" s="77"/>
      <c r="L2" s="77"/>
      <c r="M2" s="78"/>
      <c r="N2" s="78"/>
      <c r="O2" s="78"/>
      <c r="P2" s="78"/>
    </row>
    <row r="3" spans="2:16" s="2" customFormat="1" x14ac:dyDescent="0.2">
      <c r="I3" s="71"/>
      <c r="J3" s="76" t="s">
        <v>55</v>
      </c>
      <c r="K3" s="73"/>
      <c r="M3" s="3"/>
    </row>
    <row r="4" spans="2:16" ht="15" customHeight="1" x14ac:dyDescent="0.2"/>
    <row r="5" spans="2:16" ht="15" customHeight="1" x14ac:dyDescent="0.2">
      <c r="B5" s="79" t="s">
        <v>25</v>
      </c>
      <c r="C5" s="80"/>
      <c r="D5" s="80"/>
      <c r="E5" s="80"/>
      <c r="F5" s="80"/>
      <c r="G5" s="80"/>
      <c r="H5" s="80"/>
      <c r="I5" s="80"/>
      <c r="J5" s="81"/>
    </row>
    <row r="6" spans="2:16" ht="15" customHeight="1" x14ac:dyDescent="0.2">
      <c r="B6" s="11"/>
      <c r="C6" s="11"/>
      <c r="D6" s="11"/>
      <c r="E6" s="11"/>
      <c r="F6" s="11"/>
      <c r="G6" s="11"/>
      <c r="H6" s="11"/>
      <c r="I6" s="11"/>
      <c r="J6" s="11"/>
    </row>
    <row r="7" spans="2:16" ht="15" customHeight="1" x14ac:dyDescent="0.25">
      <c r="B7" s="85" t="s">
        <v>12</v>
      </c>
      <c r="C7" s="85"/>
      <c r="D7" s="85"/>
      <c r="E7" s="85"/>
      <c r="F7" s="85"/>
      <c r="G7" s="85"/>
      <c r="H7" s="85"/>
      <c r="I7" s="85"/>
      <c r="J7" s="85"/>
    </row>
    <row r="8" spans="2:16" ht="15" customHeight="1" x14ac:dyDescent="0.2">
      <c r="B8" s="86" t="s">
        <v>58</v>
      </c>
      <c r="C8" s="86"/>
      <c r="D8" s="86"/>
      <c r="E8" s="86"/>
      <c r="F8" s="86"/>
      <c r="G8" s="86"/>
      <c r="H8" s="86"/>
      <c r="I8" s="86"/>
      <c r="J8" s="86"/>
    </row>
    <row r="9" spans="2:16" ht="15" customHeight="1" x14ac:dyDescent="0.2">
      <c r="B9" s="87"/>
      <c r="C9" s="87"/>
      <c r="D9" s="87"/>
      <c r="E9" s="87"/>
      <c r="F9" s="87"/>
      <c r="G9" s="87"/>
      <c r="H9" s="87"/>
      <c r="I9" s="87"/>
      <c r="J9" s="87"/>
      <c r="K9" s="8"/>
      <c r="L9" s="8"/>
      <c r="M9" s="8"/>
    </row>
    <row r="10" spans="2:16" ht="15" customHeight="1" thickBot="1" x14ac:dyDescent="0.25">
      <c r="B10" s="11"/>
      <c r="C10" s="11"/>
      <c r="D10" s="11"/>
      <c r="E10" s="11"/>
      <c r="F10" s="11"/>
      <c r="G10" s="11"/>
      <c r="H10" s="11"/>
      <c r="I10" s="11"/>
      <c r="J10" s="20"/>
      <c r="K10" s="8"/>
      <c r="L10" s="8"/>
      <c r="M10" s="8"/>
    </row>
    <row r="11" spans="2:16" ht="15" customHeight="1" thickBot="1" x14ac:dyDescent="0.35">
      <c r="B11" s="11"/>
      <c r="C11" s="13" t="s">
        <v>4</v>
      </c>
      <c r="D11" s="14" t="s">
        <v>40</v>
      </c>
      <c r="E11" s="14" t="s">
        <v>41</v>
      </c>
      <c r="F11" s="14" t="s">
        <v>42</v>
      </c>
      <c r="G11" s="15" t="s">
        <v>43</v>
      </c>
      <c r="H11" s="6"/>
      <c r="I11" s="6"/>
      <c r="J11" s="60"/>
      <c r="K11" s="8"/>
      <c r="L11" s="8"/>
      <c r="M11" s="8"/>
    </row>
    <row r="12" spans="2:16" ht="15" customHeight="1" x14ac:dyDescent="0.2">
      <c r="B12" s="11"/>
      <c r="C12" s="16" t="s">
        <v>8</v>
      </c>
      <c r="D12" s="17">
        <v>90</v>
      </c>
      <c r="E12" s="18">
        <v>100</v>
      </c>
      <c r="F12" s="18">
        <v>95</v>
      </c>
      <c r="G12" s="19">
        <v>100</v>
      </c>
      <c r="H12" s="6"/>
      <c r="I12" s="6"/>
      <c r="J12" s="61">
        <v>85</v>
      </c>
      <c r="K12" s="6">
        <v>45</v>
      </c>
      <c r="L12" s="6">
        <v>90</v>
      </c>
      <c r="M12" s="8"/>
    </row>
    <row r="13" spans="2:16" ht="15" customHeight="1" x14ac:dyDescent="0.2">
      <c r="B13" s="11"/>
      <c r="C13" s="16" t="s">
        <v>9</v>
      </c>
      <c r="D13" s="21">
        <v>50</v>
      </c>
      <c r="E13" s="18">
        <v>200</v>
      </c>
      <c r="F13" s="18">
        <v>45</v>
      </c>
      <c r="G13" s="19">
        <v>200</v>
      </c>
      <c r="H13" s="6"/>
      <c r="I13" s="6"/>
      <c r="J13" s="61">
        <v>90</v>
      </c>
      <c r="K13" s="6">
        <v>50</v>
      </c>
      <c r="L13" s="6">
        <v>100</v>
      </c>
      <c r="M13" s="8"/>
    </row>
    <row r="14" spans="2:16" ht="15" customHeight="1" thickBot="1" x14ac:dyDescent="0.25">
      <c r="B14" s="11"/>
      <c r="C14" s="22" t="s">
        <v>10</v>
      </c>
      <c r="D14" s="23">
        <v>110</v>
      </c>
      <c r="E14" s="24">
        <v>200</v>
      </c>
      <c r="F14" s="24">
        <v>110</v>
      </c>
      <c r="G14" s="25">
        <v>200</v>
      </c>
      <c r="H14" s="6"/>
      <c r="I14" s="6"/>
      <c r="J14" s="61">
        <v>95</v>
      </c>
      <c r="K14" s="6">
        <v>55</v>
      </c>
      <c r="L14" s="6">
        <v>110</v>
      </c>
      <c r="M14" s="8"/>
    </row>
    <row r="15" spans="2:16" ht="15" customHeight="1" x14ac:dyDescent="0.2">
      <c r="B15" s="11"/>
      <c r="C15" s="34"/>
      <c r="D15" s="34"/>
      <c r="E15" s="34"/>
      <c r="F15" s="34"/>
      <c r="G15" s="34"/>
      <c r="H15" s="34"/>
      <c r="I15" s="34"/>
      <c r="J15" s="11"/>
    </row>
    <row r="16" spans="2:16" ht="15" customHeight="1" x14ac:dyDescent="0.2">
      <c r="B16" s="88" t="s">
        <v>21</v>
      </c>
      <c r="C16" s="88"/>
      <c r="D16" s="88"/>
      <c r="E16" s="88"/>
      <c r="F16" s="88"/>
      <c r="G16" s="88"/>
      <c r="H16" s="88"/>
      <c r="I16" s="88"/>
      <c r="J16" s="88"/>
    </row>
    <row r="17" spans="2:11" ht="15" customHeight="1" thickBot="1" x14ac:dyDescent="0.25">
      <c r="B17" s="11"/>
      <c r="C17" s="11"/>
      <c r="D17" s="11"/>
      <c r="E17" s="11"/>
      <c r="F17" s="11"/>
      <c r="G17" s="11"/>
      <c r="H17" s="11"/>
      <c r="I17" s="11"/>
      <c r="J17" s="11"/>
    </row>
    <row r="18" spans="2:11" ht="15" customHeight="1" thickBot="1" x14ac:dyDescent="0.35">
      <c r="B18" s="11"/>
      <c r="C18" s="13" t="s">
        <v>4</v>
      </c>
      <c r="D18" s="14" t="s">
        <v>40</v>
      </c>
      <c r="E18" s="15" t="s">
        <v>42</v>
      </c>
      <c r="F18" s="11"/>
      <c r="G18" s="26" t="s">
        <v>11</v>
      </c>
      <c r="H18" s="11"/>
      <c r="I18" s="11"/>
      <c r="J18" s="11"/>
    </row>
    <row r="19" spans="2:11" ht="15" customHeight="1" x14ac:dyDescent="0.2">
      <c r="B19" s="11"/>
      <c r="C19" s="16" t="s">
        <v>8</v>
      </c>
      <c r="D19" s="55">
        <f>D12</f>
        <v>90</v>
      </c>
      <c r="E19" s="19">
        <f>F12</f>
        <v>95</v>
      </c>
      <c r="F19" s="49" t="s">
        <v>8</v>
      </c>
      <c r="G19" s="36">
        <f>(E19-D19)/D19</f>
        <v>5.5555555555555552E-2</v>
      </c>
      <c r="H19" s="11"/>
      <c r="I19" s="11"/>
      <c r="J19" s="11"/>
    </row>
    <row r="20" spans="2:11" ht="15" customHeight="1" x14ac:dyDescent="0.2">
      <c r="B20" s="11"/>
      <c r="C20" s="16" t="s">
        <v>9</v>
      </c>
      <c r="D20" s="18">
        <f>D13</f>
        <v>50</v>
      </c>
      <c r="E20" s="19">
        <f>F13</f>
        <v>45</v>
      </c>
      <c r="F20" s="49" t="s">
        <v>9</v>
      </c>
      <c r="G20" s="36">
        <f t="shared" ref="G20:G21" si="0">(E20-D20)/D20</f>
        <v>-0.1</v>
      </c>
      <c r="H20" s="11"/>
      <c r="I20" s="11"/>
      <c r="J20" s="11"/>
    </row>
    <row r="21" spans="2:11" ht="15" customHeight="1" thickBot="1" x14ac:dyDescent="0.25">
      <c r="B21" s="11"/>
      <c r="C21" s="22" t="s">
        <v>10</v>
      </c>
      <c r="D21" s="24">
        <f>D14</f>
        <v>110</v>
      </c>
      <c r="E21" s="25">
        <f>F14</f>
        <v>110</v>
      </c>
      <c r="F21" s="49" t="s">
        <v>10</v>
      </c>
      <c r="G21" s="62">
        <f t="shared" si="0"/>
        <v>0</v>
      </c>
      <c r="H21" s="11"/>
      <c r="I21" s="11"/>
      <c r="J21" s="11"/>
    </row>
    <row r="22" spans="2:11" ht="15" customHeight="1" thickBot="1" x14ac:dyDescent="0.25">
      <c r="B22" s="11"/>
      <c r="C22" s="11"/>
      <c r="D22" s="11"/>
      <c r="E22" s="11"/>
      <c r="F22" s="44" t="s">
        <v>14</v>
      </c>
      <c r="G22" s="63">
        <f>AVERAGE(G19:G21)</f>
        <v>-1.4814814814814817E-2</v>
      </c>
      <c r="H22" s="11" t="s">
        <v>15</v>
      </c>
      <c r="I22" s="11"/>
      <c r="J22" s="11"/>
    </row>
    <row r="23" spans="2:11" ht="15" customHeight="1" thickTop="1" x14ac:dyDescent="0.2">
      <c r="B23" s="38"/>
      <c r="C23" s="38"/>
      <c r="D23" s="38"/>
      <c r="E23" s="38"/>
      <c r="F23" s="38"/>
      <c r="G23" s="38"/>
      <c r="H23" s="38"/>
      <c r="I23" s="38"/>
      <c r="J23" s="38"/>
    </row>
    <row r="24" spans="2:11" ht="15" customHeight="1" x14ac:dyDescent="0.2">
      <c r="B24" s="34"/>
      <c r="C24" s="34"/>
      <c r="D24" s="34"/>
      <c r="E24" s="34"/>
      <c r="F24" s="34"/>
      <c r="G24" s="34"/>
      <c r="H24" s="34"/>
      <c r="I24" s="34"/>
      <c r="J24" s="34"/>
    </row>
    <row r="25" spans="2:11" ht="15" customHeight="1" x14ac:dyDescent="0.25">
      <c r="B25" s="85" t="s">
        <v>13</v>
      </c>
      <c r="C25" s="85"/>
      <c r="D25" s="85"/>
      <c r="E25" s="85"/>
      <c r="F25" s="85"/>
      <c r="G25" s="85"/>
      <c r="H25" s="85"/>
      <c r="I25" s="85"/>
      <c r="J25" s="85"/>
    </row>
    <row r="26" spans="2:11" ht="15" customHeight="1" x14ac:dyDescent="0.2">
      <c r="B26" s="89" t="str">
        <f>"Assume you have "&amp;TEXT(H30,"$#,###")&amp;" to invest. How would you construct an equally weighted index of these three shares at time 0? How would you rebalance at time 1 to keep the equal weighting?"</f>
        <v>Assume you have $10,000 to invest. How would you construct an equally weighted index of these three shares at time 0? How would you rebalance at time 1 to keep the equal weighting?</v>
      </c>
      <c r="C26" s="89"/>
      <c r="D26" s="89"/>
      <c r="E26" s="89"/>
      <c r="F26" s="89"/>
      <c r="G26" s="89"/>
      <c r="H26" s="89"/>
      <c r="I26" s="89"/>
      <c r="J26" s="89"/>
    </row>
    <row r="27" spans="2:11" ht="15" customHeight="1" x14ac:dyDescent="0.2">
      <c r="B27" s="90"/>
      <c r="C27" s="90"/>
      <c r="D27" s="90"/>
      <c r="E27" s="90"/>
      <c r="F27" s="90"/>
      <c r="G27" s="90"/>
      <c r="H27" s="90"/>
      <c r="I27" s="90"/>
      <c r="J27" s="90"/>
    </row>
    <row r="28" spans="2:11" ht="15" customHeight="1" thickBot="1" x14ac:dyDescent="0.25">
      <c r="B28" s="34"/>
      <c r="C28" s="34"/>
      <c r="D28" s="34"/>
      <c r="E28" s="34"/>
      <c r="F28" s="34"/>
      <c r="G28" s="34"/>
      <c r="H28" s="34"/>
      <c r="I28" s="34"/>
    </row>
    <row r="29" spans="2:11" ht="15" customHeight="1" thickBot="1" x14ac:dyDescent="0.35">
      <c r="B29" s="34"/>
      <c r="C29" s="13" t="s">
        <v>4</v>
      </c>
      <c r="D29" s="14" t="s">
        <v>40</v>
      </c>
      <c r="E29" s="14" t="s">
        <v>41</v>
      </c>
      <c r="F29" s="14" t="s">
        <v>42</v>
      </c>
      <c r="G29" s="15" t="s">
        <v>43</v>
      </c>
      <c r="H29" s="69" t="s">
        <v>23</v>
      </c>
      <c r="I29" s="61"/>
    </row>
    <row r="30" spans="2:11" ht="15" customHeight="1" x14ac:dyDescent="0.2">
      <c r="B30" s="34"/>
      <c r="C30" s="54" t="s">
        <v>8</v>
      </c>
      <c r="D30" s="55">
        <f>D12</f>
        <v>90</v>
      </c>
      <c r="E30" s="55">
        <f>E12</f>
        <v>100</v>
      </c>
      <c r="F30" s="55">
        <f t="shared" ref="F30:G30" si="1">F12</f>
        <v>95</v>
      </c>
      <c r="G30" s="56">
        <f t="shared" si="1"/>
        <v>100</v>
      </c>
      <c r="H30" s="70">
        <v>10000</v>
      </c>
      <c r="I30" s="61"/>
      <c r="K30" s="9">
        <v>10000</v>
      </c>
    </row>
    <row r="31" spans="2:11" ht="15" customHeight="1" x14ac:dyDescent="0.2">
      <c r="B31" s="34"/>
      <c r="C31" s="16" t="s">
        <v>9</v>
      </c>
      <c r="D31" s="18">
        <f t="shared" ref="D31:G31" si="2">D13</f>
        <v>50</v>
      </c>
      <c r="E31" s="18">
        <f t="shared" si="2"/>
        <v>200</v>
      </c>
      <c r="F31" s="18">
        <f t="shared" si="2"/>
        <v>45</v>
      </c>
      <c r="G31" s="19">
        <f t="shared" si="2"/>
        <v>200</v>
      </c>
      <c r="H31" s="61"/>
      <c r="I31" s="61"/>
      <c r="J31" s="11"/>
      <c r="K31" s="9">
        <v>12000</v>
      </c>
    </row>
    <row r="32" spans="2:11" ht="15" customHeight="1" thickBot="1" x14ac:dyDescent="0.25">
      <c r="B32" s="34"/>
      <c r="C32" s="22" t="s">
        <v>10</v>
      </c>
      <c r="D32" s="24">
        <f t="shared" ref="D32:G32" si="3">D14</f>
        <v>110</v>
      </c>
      <c r="E32" s="24">
        <f t="shared" si="3"/>
        <v>200</v>
      </c>
      <c r="F32" s="24">
        <f t="shared" si="3"/>
        <v>110</v>
      </c>
      <c r="G32" s="25">
        <f t="shared" si="3"/>
        <v>200</v>
      </c>
      <c r="H32" s="61"/>
      <c r="I32" s="61"/>
      <c r="J32" s="11"/>
      <c r="K32" s="9">
        <v>25000</v>
      </c>
    </row>
    <row r="33" spans="2:10" ht="15" customHeight="1" x14ac:dyDescent="0.2">
      <c r="B33" s="34"/>
      <c r="C33" s="34"/>
      <c r="D33" s="34"/>
      <c r="E33" s="34"/>
      <c r="F33" s="34"/>
      <c r="G33" s="34"/>
      <c r="H33" s="34"/>
      <c r="I33" s="34"/>
      <c r="J33" s="34"/>
    </row>
    <row r="34" spans="2:10" ht="15" customHeight="1" x14ac:dyDescent="0.2">
      <c r="B34" s="83" t="s">
        <v>50</v>
      </c>
      <c r="C34" s="83"/>
      <c r="D34" s="83"/>
      <c r="E34" s="83"/>
      <c r="F34" s="83"/>
      <c r="G34" s="83"/>
      <c r="H34" s="83"/>
      <c r="I34" s="83"/>
      <c r="J34" s="83"/>
    </row>
    <row r="35" spans="2:10" ht="15" customHeight="1" x14ac:dyDescent="0.2">
      <c r="B35" s="83"/>
      <c r="C35" s="83"/>
      <c r="D35" s="83"/>
      <c r="E35" s="83"/>
      <c r="F35" s="83"/>
      <c r="G35" s="83"/>
      <c r="H35" s="83"/>
      <c r="I35" s="83"/>
      <c r="J35" s="83"/>
    </row>
    <row r="36" spans="2:10" ht="15" customHeight="1" thickBot="1" x14ac:dyDescent="0.25">
      <c r="B36" s="34"/>
      <c r="C36" s="34"/>
      <c r="D36" s="34"/>
      <c r="E36" s="34"/>
      <c r="F36" s="34"/>
      <c r="G36" s="34"/>
      <c r="H36" s="34"/>
      <c r="I36" s="34"/>
      <c r="J36" s="34"/>
    </row>
    <row r="37" spans="2:10" ht="15" customHeight="1" thickBot="1" x14ac:dyDescent="0.35">
      <c r="B37" s="34"/>
      <c r="C37" s="13" t="s">
        <v>4</v>
      </c>
      <c r="D37" s="15" t="s">
        <v>40</v>
      </c>
      <c r="E37" s="26" t="s">
        <v>17</v>
      </c>
      <c r="F37" s="26" t="s">
        <v>3</v>
      </c>
      <c r="G37" s="26" t="s">
        <v>16</v>
      </c>
      <c r="H37" s="26" t="s">
        <v>18</v>
      </c>
      <c r="I37" s="11"/>
      <c r="J37" s="34"/>
    </row>
    <row r="38" spans="2:10" ht="15" customHeight="1" x14ac:dyDescent="0.2">
      <c r="B38" s="34"/>
      <c r="C38" s="16" t="s">
        <v>8</v>
      </c>
      <c r="D38" s="56">
        <f>D30</f>
        <v>90</v>
      </c>
      <c r="E38" s="57">
        <f>$H$30/COUNT($D$38:$D$40)</f>
        <v>3333.3333333333335</v>
      </c>
      <c r="F38" s="35">
        <f>E38/D38</f>
        <v>37.037037037037038</v>
      </c>
      <c r="G38" s="64">
        <f>(F30-D30)/D30</f>
        <v>5.5555555555555552E-2</v>
      </c>
      <c r="H38" s="57">
        <f>E38*(1+G38)</f>
        <v>3518.5185185185187</v>
      </c>
      <c r="I38" s="11"/>
      <c r="J38" s="34"/>
    </row>
    <row r="39" spans="2:10" ht="15" customHeight="1" x14ac:dyDescent="0.2">
      <c r="B39" s="34"/>
      <c r="C39" s="16" t="s">
        <v>9</v>
      </c>
      <c r="D39" s="19">
        <f>D31</f>
        <v>50</v>
      </c>
      <c r="E39" s="57">
        <f>$H$30/COUNT($D$38:$D$40)</f>
        <v>3333.3333333333335</v>
      </c>
      <c r="F39" s="35">
        <f>E39/D39</f>
        <v>66.666666666666671</v>
      </c>
      <c r="G39" s="64">
        <f>(F31-D31)/D31</f>
        <v>-0.1</v>
      </c>
      <c r="H39" s="57">
        <f t="shared" ref="H39:H40" si="4">E39*(1+G39)</f>
        <v>3000</v>
      </c>
      <c r="I39" s="11"/>
      <c r="J39" s="34"/>
    </row>
    <row r="40" spans="2:10" ht="15" customHeight="1" thickBot="1" x14ac:dyDescent="0.3">
      <c r="B40" s="34"/>
      <c r="C40" s="22" t="s">
        <v>10</v>
      </c>
      <c r="D40" s="25">
        <f>D32</f>
        <v>110</v>
      </c>
      <c r="E40" s="59">
        <f>$H$30/COUNT($D$38:$D$40)</f>
        <v>3333.3333333333335</v>
      </c>
      <c r="F40" s="33">
        <f>E40/D40</f>
        <v>30.303030303030305</v>
      </c>
      <c r="G40" s="58">
        <f>(F32-D32)/D32</f>
        <v>0</v>
      </c>
      <c r="H40" s="59">
        <f t="shared" si="4"/>
        <v>3333.3333333333335</v>
      </c>
      <c r="I40" s="26" t="s">
        <v>22</v>
      </c>
      <c r="J40" s="34"/>
    </row>
    <row r="41" spans="2:10" ht="15" customHeight="1" x14ac:dyDescent="0.2">
      <c r="B41" s="34"/>
      <c r="C41" s="34"/>
      <c r="D41" s="34"/>
      <c r="E41" s="57">
        <f>SUM(E38:E40)</f>
        <v>10000</v>
      </c>
      <c r="F41" s="27"/>
      <c r="G41" s="27"/>
      <c r="H41" s="57">
        <f>SUM(H38:H40)</f>
        <v>9851.8518518518522</v>
      </c>
      <c r="I41" s="36">
        <f>(H41-E41)/E41</f>
        <v>-1.4814814814814781E-2</v>
      </c>
      <c r="J41" s="34"/>
    </row>
    <row r="42" spans="2:10" ht="15" customHeight="1" x14ac:dyDescent="0.2">
      <c r="B42" s="11"/>
      <c r="C42" s="34"/>
      <c r="D42" s="34"/>
      <c r="E42" s="34"/>
      <c r="F42" s="34"/>
      <c r="G42" s="34"/>
      <c r="H42" s="34"/>
      <c r="I42" s="34"/>
      <c r="J42" s="34"/>
    </row>
    <row r="43" spans="2:10" ht="15" customHeight="1" x14ac:dyDescent="0.2">
      <c r="B43" s="84" t="s">
        <v>51</v>
      </c>
      <c r="C43" s="84"/>
      <c r="D43" s="84"/>
      <c r="E43" s="84"/>
      <c r="F43" s="84"/>
      <c r="G43" s="84"/>
      <c r="H43" s="84"/>
      <c r="I43" s="84"/>
      <c r="J43" s="84"/>
    </row>
    <row r="44" spans="2:10" ht="15" customHeight="1" x14ac:dyDescent="0.2">
      <c r="B44" s="84"/>
      <c r="C44" s="84"/>
      <c r="D44" s="84"/>
      <c r="E44" s="84"/>
      <c r="F44" s="84"/>
      <c r="G44" s="84"/>
      <c r="H44" s="84"/>
      <c r="I44" s="84"/>
      <c r="J44" s="84"/>
    </row>
    <row r="45" spans="2:10" ht="15" customHeight="1" thickBot="1" x14ac:dyDescent="0.25">
      <c r="B45" s="34" t="s">
        <v>24</v>
      </c>
      <c r="C45" s="34"/>
      <c r="D45" s="34"/>
      <c r="E45" s="34"/>
      <c r="F45" s="34"/>
      <c r="G45" s="34"/>
      <c r="H45" s="34"/>
      <c r="I45" s="34"/>
      <c r="J45" s="34"/>
    </row>
    <row r="46" spans="2:10" ht="15" customHeight="1" thickBot="1" x14ac:dyDescent="0.35">
      <c r="B46" s="34"/>
      <c r="C46" s="13" t="s">
        <v>4</v>
      </c>
      <c r="D46" s="15" t="s">
        <v>42</v>
      </c>
      <c r="E46" s="26" t="s">
        <v>17</v>
      </c>
      <c r="F46" s="26" t="s">
        <v>3</v>
      </c>
      <c r="G46" s="26" t="s">
        <v>19</v>
      </c>
      <c r="H46" s="26" t="s">
        <v>20</v>
      </c>
      <c r="I46" s="34"/>
      <c r="J46" s="34"/>
    </row>
    <row r="47" spans="2:10" ht="15" customHeight="1" x14ac:dyDescent="0.2">
      <c r="B47" s="34"/>
      <c r="C47" s="16" t="s">
        <v>8</v>
      </c>
      <c r="D47" s="56">
        <f>F30</f>
        <v>95</v>
      </c>
      <c r="E47" s="57">
        <f>$H$41/COUNT($D$47:$D$49)</f>
        <v>3283.9506172839506</v>
      </c>
      <c r="F47" s="35">
        <f>E47/D47</f>
        <v>34.567901234567898</v>
      </c>
      <c r="G47" s="35">
        <f>F47-F38</f>
        <v>-2.4691358024691397</v>
      </c>
      <c r="H47" s="35" t="str">
        <f>IF(G47&gt;0,"Buy "&amp;ABS(ROUND(G47,2))&amp;" Shares", "Sell "&amp;ABS(ROUND(G47,2))&amp;" Shares")</f>
        <v>Sell 2.47 Shares</v>
      </c>
      <c r="I47" s="34"/>
      <c r="J47" s="34"/>
    </row>
    <row r="48" spans="2:10" ht="15" customHeight="1" x14ac:dyDescent="0.2">
      <c r="B48" s="34"/>
      <c r="C48" s="16" t="s">
        <v>9</v>
      </c>
      <c r="D48" s="19">
        <f>F31</f>
        <v>45</v>
      </c>
      <c r="E48" s="57">
        <f t="shared" ref="E48" si="5">$H$41/COUNT($D$47:$D$49)</f>
        <v>3283.9506172839506</v>
      </c>
      <c r="F48" s="35">
        <f>E48/D48</f>
        <v>72.976680384087786</v>
      </c>
      <c r="G48" s="35">
        <f>F48-F39</f>
        <v>6.3100137174211142</v>
      </c>
      <c r="H48" s="35" t="str">
        <f t="shared" ref="H48:H49" si="6">IF(G48&gt;0,"Buy "&amp;ABS(ROUND(G48,2))&amp;" Shares", "Sell "&amp;ABS(ROUND(G48,2))&amp;" Shares")</f>
        <v>Buy 6.31 Shares</v>
      </c>
      <c r="I48" s="34"/>
      <c r="J48" s="34"/>
    </row>
    <row r="49" spans="1:10" ht="15" customHeight="1" thickBot="1" x14ac:dyDescent="0.25">
      <c r="B49" s="34"/>
      <c r="C49" s="22" t="s">
        <v>10</v>
      </c>
      <c r="D49" s="25">
        <f>F32</f>
        <v>110</v>
      </c>
      <c r="E49" s="65">
        <f>$H$41/COUNT($D$47:$D$49)</f>
        <v>3283.9506172839506</v>
      </c>
      <c r="F49" s="33">
        <f>E49/D49</f>
        <v>29.854096520763186</v>
      </c>
      <c r="G49" s="33">
        <f>F49-F40</f>
        <v>-0.44893378226711889</v>
      </c>
      <c r="H49" s="33" t="str">
        <f t="shared" si="6"/>
        <v>Sell 0.45 Shares</v>
      </c>
      <c r="I49" s="34"/>
      <c r="J49" s="34"/>
    </row>
    <row r="50" spans="1:10" ht="15" customHeight="1" x14ac:dyDescent="0.2">
      <c r="B50" s="34"/>
      <c r="C50" s="34"/>
      <c r="D50" s="34"/>
      <c r="E50" s="57">
        <f>SUM(E47:E49)</f>
        <v>9851.8518518518522</v>
      </c>
      <c r="F50" s="34"/>
      <c r="G50" s="34"/>
      <c r="H50" s="34"/>
      <c r="I50" s="34"/>
      <c r="J50" s="34"/>
    </row>
    <row r="51" spans="1:10" ht="15" customHeight="1" x14ac:dyDescent="0.2">
      <c r="B51" s="38"/>
      <c r="C51" s="38"/>
      <c r="D51" s="38"/>
      <c r="E51" s="38"/>
      <c r="F51" s="38"/>
      <c r="G51" s="38"/>
      <c r="H51" s="38"/>
      <c r="I51" s="38"/>
      <c r="J51" s="38"/>
    </row>
    <row r="52" spans="1:10" ht="15" customHeight="1" x14ac:dyDescent="0.2">
      <c r="B52" s="34"/>
      <c r="C52" s="34"/>
      <c r="D52" s="34"/>
      <c r="E52" s="34"/>
      <c r="F52" s="34"/>
      <c r="G52" s="34"/>
      <c r="H52" s="34"/>
      <c r="I52" s="34"/>
      <c r="J52" s="34"/>
    </row>
    <row r="53" spans="1:10" ht="15" customHeight="1" x14ac:dyDescent="0.2">
      <c r="A53" s="4"/>
      <c r="B53" s="45" t="s">
        <v>0</v>
      </c>
      <c r="C53" s="11"/>
      <c r="D53" s="11"/>
      <c r="E53" s="11"/>
      <c r="F53" s="11"/>
      <c r="G53" s="11"/>
      <c r="H53" s="11"/>
      <c r="I53" s="82" t="s">
        <v>38</v>
      </c>
      <c r="J53" s="82"/>
    </row>
  </sheetData>
  <mergeCells count="11">
    <mergeCell ref="B1:L2"/>
    <mergeCell ref="M1:P2"/>
    <mergeCell ref="B5:J5"/>
    <mergeCell ref="I53:J53"/>
    <mergeCell ref="B34:J35"/>
    <mergeCell ref="B43:J44"/>
    <mergeCell ref="B7:J7"/>
    <mergeCell ref="B8:J9"/>
    <mergeCell ref="B16:J16"/>
    <mergeCell ref="B25:J25"/>
    <mergeCell ref="B26:J27"/>
  </mergeCells>
  <dataValidations count="4">
    <dataValidation type="list" allowBlank="1" showInputMessage="1" showErrorMessage="1" sqref="D12" xr:uid="{85219F66-2F70-41A2-AD6E-CE47C7E1730E}">
      <formula1>$J$12:$J$14</formula1>
    </dataValidation>
    <dataValidation type="list" allowBlank="1" showInputMessage="1" showErrorMessage="1" sqref="D13" xr:uid="{CC124953-1D6A-45DF-928A-E62CCE47E9DF}">
      <formula1>$K$12:$K$14</formula1>
    </dataValidation>
    <dataValidation type="list" allowBlank="1" showInputMessage="1" showErrorMessage="1" sqref="D14" xr:uid="{631E5CC8-F1B7-4D03-B16D-DFED8073D7BB}">
      <formula1>$L$12:$L$14</formula1>
    </dataValidation>
    <dataValidation type="list" allowBlank="1" showInputMessage="1" showErrorMessage="1" sqref="H30" xr:uid="{24C5C7A4-96CD-4AA8-B1FB-8DA9FFFCC8A7}">
      <formula1>$K$30:$K$32</formula1>
    </dataValidation>
  </dataValidations>
  <hyperlinks>
    <hyperlink ref="B53" location="'Equal Weighted Indexes'!A4" display="▲Top" xr:uid="{4583AAC7-3ECA-4420-B34F-203795B44FEB}"/>
    <hyperlink ref="J3" location="'Value Weighted Indexes'!A4" display="Next ►" xr:uid="{820BA086-4482-4BAD-BD7A-7CEB39027A15}"/>
  </hyperlinks>
  <pageMargins left="0.7" right="0.7" top="0.75" bottom="0.75" header="0.3" footer="0.3"/>
  <pageSetup orientation="landscape"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FC010-EE0A-464A-9228-55492B1B0FCB}">
  <sheetPr codeName="Sheet26">
    <pageSetUpPr autoPageBreaks="0" fitToPage="1"/>
  </sheetPr>
  <dimension ref="A1:P33"/>
  <sheetViews>
    <sheetView zoomScale="130" zoomScaleNormal="130" workbookViewId="0">
      <pane ySplit="3" topLeftCell="A4" activePane="bottomLeft" state="frozen"/>
      <selection activeCell="B8" sqref="B8"/>
      <selection pane="bottomLeft" activeCell="A4" sqref="A4"/>
    </sheetView>
  </sheetViews>
  <sheetFormatPr defaultColWidth="8.85546875" defaultRowHeight="14.25" x14ac:dyDescent="0.2"/>
  <cols>
    <col min="1" max="1" width="2.5703125" style="5" customWidth="1"/>
    <col min="2" max="2" width="6.5703125" style="5" customWidth="1"/>
    <col min="3" max="3" width="8.28515625" style="5" bestFit="1" customWidth="1"/>
    <col min="4" max="4" width="17.42578125" style="5" customWidth="1"/>
    <col min="5" max="5" width="19.28515625" style="5" customWidth="1"/>
    <col min="6" max="6" width="20.28515625" style="5" customWidth="1"/>
    <col min="7" max="7" width="19.5703125" style="5" bestFit="1" customWidth="1"/>
    <col min="8" max="8" width="20.85546875" style="5" bestFit="1" customWidth="1"/>
    <col min="9" max="9" width="19" style="5" bestFit="1" customWidth="1"/>
    <col min="10" max="10" width="19.28515625" style="5" bestFit="1" customWidth="1"/>
    <col min="11" max="12" width="8.85546875" style="5" customWidth="1"/>
    <col min="13" max="15" width="8.85546875" style="5"/>
    <col min="16" max="16" width="9.7109375" style="5" bestFit="1" customWidth="1"/>
    <col min="17" max="16384" width="8.85546875" style="5"/>
  </cols>
  <sheetData>
    <row r="1" spans="2:16" s="1" customFormat="1" ht="13.9" customHeight="1" x14ac:dyDescent="0.2">
      <c r="B1" s="77" t="s">
        <v>1</v>
      </c>
      <c r="C1" s="77"/>
      <c r="D1" s="77"/>
      <c r="E1" s="77"/>
      <c r="F1" s="77"/>
      <c r="G1" s="77"/>
      <c r="H1" s="77"/>
      <c r="I1" s="77"/>
      <c r="J1" s="77"/>
      <c r="K1" s="77"/>
      <c r="L1" s="77"/>
      <c r="M1" s="78"/>
      <c r="N1" s="78"/>
      <c r="O1" s="78"/>
      <c r="P1" s="78"/>
    </row>
    <row r="2" spans="2:16" s="1" customFormat="1" ht="13.9" customHeight="1" x14ac:dyDescent="0.2">
      <c r="B2" s="77"/>
      <c r="C2" s="77"/>
      <c r="D2" s="77"/>
      <c r="E2" s="77"/>
      <c r="F2" s="77"/>
      <c r="G2" s="77"/>
      <c r="H2" s="77"/>
      <c r="I2" s="77"/>
      <c r="J2" s="77"/>
      <c r="K2" s="77"/>
      <c r="L2" s="77"/>
      <c r="M2" s="78"/>
      <c r="N2" s="78"/>
      <c r="O2" s="78"/>
      <c r="P2" s="78"/>
    </row>
    <row r="3" spans="2:16" s="2" customFormat="1" x14ac:dyDescent="0.2">
      <c r="I3" s="73" t="s">
        <v>56</v>
      </c>
      <c r="J3" s="73" t="s">
        <v>55</v>
      </c>
      <c r="K3" s="10"/>
      <c r="M3" s="3"/>
    </row>
    <row r="4" spans="2:16" ht="15" customHeight="1" x14ac:dyDescent="0.2"/>
    <row r="5" spans="2:16" ht="15" customHeight="1" x14ac:dyDescent="0.2">
      <c r="B5" s="79" t="s">
        <v>26</v>
      </c>
      <c r="C5" s="80"/>
      <c r="D5" s="80"/>
      <c r="E5" s="80"/>
      <c r="F5" s="80"/>
      <c r="G5" s="80"/>
      <c r="H5" s="80"/>
      <c r="I5" s="80"/>
      <c r="J5" s="81"/>
    </row>
    <row r="6" spans="2:16" ht="15" customHeight="1" x14ac:dyDescent="0.2">
      <c r="B6" s="11"/>
      <c r="C6" s="11"/>
      <c r="D6" s="11"/>
      <c r="E6" s="11"/>
      <c r="F6" s="11"/>
      <c r="G6" s="11"/>
      <c r="H6" s="11"/>
      <c r="I6" s="11"/>
      <c r="J6" s="11"/>
    </row>
    <row r="7" spans="2:16" ht="15" customHeight="1" x14ac:dyDescent="0.25">
      <c r="B7" s="85" t="s">
        <v>6</v>
      </c>
      <c r="C7" s="85"/>
      <c r="D7" s="85"/>
      <c r="E7" s="85"/>
      <c r="F7" s="85"/>
      <c r="G7" s="85"/>
      <c r="H7" s="85"/>
      <c r="I7" s="85"/>
      <c r="J7" s="85"/>
    </row>
    <row r="8" spans="2:16" ht="15" customHeight="1" x14ac:dyDescent="0.2">
      <c r="B8" s="89" t="s">
        <v>52</v>
      </c>
      <c r="C8" s="89"/>
      <c r="D8" s="89"/>
      <c r="E8" s="89"/>
      <c r="F8" s="89"/>
      <c r="G8" s="89"/>
      <c r="H8" s="89"/>
      <c r="I8" s="89"/>
      <c r="J8" s="89"/>
    </row>
    <row r="9" spans="2:16" ht="15" customHeight="1" x14ac:dyDescent="0.2">
      <c r="B9" s="91"/>
      <c r="C9" s="91"/>
      <c r="D9" s="91"/>
      <c r="E9" s="91"/>
      <c r="F9" s="91"/>
      <c r="G9" s="91"/>
      <c r="H9" s="91"/>
      <c r="I9" s="91"/>
      <c r="J9" s="91"/>
    </row>
    <row r="10" spans="2:16" ht="15" customHeight="1" thickBot="1" x14ac:dyDescent="0.25">
      <c r="B10" s="67"/>
      <c r="C10" s="11"/>
      <c r="D10" s="11"/>
      <c r="E10" s="11"/>
      <c r="F10" s="11"/>
      <c r="G10" s="11"/>
      <c r="H10" s="11"/>
      <c r="I10" s="11"/>
      <c r="J10" s="11"/>
    </row>
    <row r="11" spans="2:16" ht="15" customHeight="1" thickBot="1" x14ac:dyDescent="0.35">
      <c r="B11" s="11"/>
      <c r="C11" s="13" t="s">
        <v>4</v>
      </c>
      <c r="D11" s="14" t="s">
        <v>40</v>
      </c>
      <c r="E11" s="14" t="s">
        <v>41</v>
      </c>
      <c r="F11" s="14" t="s">
        <v>42</v>
      </c>
      <c r="G11" s="15" t="s">
        <v>43</v>
      </c>
      <c r="H11" s="20"/>
      <c r="I11" s="20"/>
      <c r="J11" s="11"/>
      <c r="K11" s="6"/>
      <c r="L11" s="6"/>
      <c r="M11" s="6"/>
    </row>
    <row r="12" spans="2:16" ht="15" customHeight="1" x14ac:dyDescent="0.2">
      <c r="B12" s="11"/>
      <c r="C12" s="16" t="s">
        <v>8</v>
      </c>
      <c r="D12" s="17">
        <v>90</v>
      </c>
      <c r="E12" s="18">
        <v>100</v>
      </c>
      <c r="F12" s="18">
        <v>95</v>
      </c>
      <c r="G12" s="19">
        <v>100</v>
      </c>
      <c r="H12" s="20"/>
      <c r="I12" s="20"/>
      <c r="J12" s="20">
        <v>85</v>
      </c>
      <c r="K12" s="6">
        <v>45</v>
      </c>
      <c r="L12" s="6">
        <v>90</v>
      </c>
      <c r="M12" s="6"/>
    </row>
    <row r="13" spans="2:16" ht="15" customHeight="1" x14ac:dyDescent="0.2">
      <c r="B13" s="11"/>
      <c r="C13" s="16" t="s">
        <v>9</v>
      </c>
      <c r="D13" s="21">
        <v>50</v>
      </c>
      <c r="E13" s="18">
        <v>200</v>
      </c>
      <c r="F13" s="18">
        <v>45</v>
      </c>
      <c r="G13" s="19">
        <v>200</v>
      </c>
      <c r="H13" s="20"/>
      <c r="I13" s="20"/>
      <c r="J13" s="20">
        <v>90</v>
      </c>
      <c r="K13" s="6">
        <v>50</v>
      </c>
      <c r="L13" s="6">
        <v>100</v>
      </c>
      <c r="M13" s="6"/>
    </row>
    <row r="14" spans="2:16" ht="15" customHeight="1" thickBot="1" x14ac:dyDescent="0.25">
      <c r="B14" s="67"/>
      <c r="C14" s="22" t="s">
        <v>10</v>
      </c>
      <c r="D14" s="23">
        <v>110</v>
      </c>
      <c r="E14" s="24">
        <v>200</v>
      </c>
      <c r="F14" s="24">
        <v>110</v>
      </c>
      <c r="G14" s="25">
        <v>200</v>
      </c>
      <c r="H14" s="20"/>
      <c r="I14" s="20"/>
      <c r="J14" s="20">
        <v>95</v>
      </c>
      <c r="K14" s="6">
        <v>55</v>
      </c>
      <c r="L14" s="6">
        <v>110</v>
      </c>
      <c r="M14" s="6"/>
    </row>
    <row r="15" spans="2:16" ht="15" customHeight="1" x14ac:dyDescent="0.2">
      <c r="B15" s="67"/>
      <c r="C15" s="27"/>
      <c r="D15" s="18"/>
      <c r="E15" s="18"/>
      <c r="F15" s="18"/>
      <c r="G15" s="18"/>
      <c r="H15" s="18"/>
      <c r="I15" s="18"/>
      <c r="J15" s="11"/>
      <c r="K15" s="6"/>
      <c r="L15" s="6"/>
      <c r="M15" s="6"/>
    </row>
    <row r="16" spans="2:16" ht="15" customHeight="1" x14ac:dyDescent="0.25">
      <c r="B16" s="88" t="s">
        <v>53</v>
      </c>
      <c r="C16" s="88"/>
      <c r="D16" s="88"/>
      <c r="E16" s="88"/>
      <c r="F16" s="88"/>
      <c r="G16" s="88"/>
      <c r="H16" s="88"/>
      <c r="I16" s="88"/>
      <c r="J16" s="88"/>
      <c r="K16" s="6"/>
      <c r="L16" s="6"/>
      <c r="M16" s="6"/>
    </row>
    <row r="17" spans="1:10" ht="15" customHeight="1" thickBot="1" x14ac:dyDescent="0.3">
      <c r="B17" s="67"/>
      <c r="C17" s="11"/>
      <c r="D17" s="11"/>
      <c r="E17" s="11"/>
      <c r="F17" s="11"/>
      <c r="G17" s="11"/>
      <c r="H17" s="11"/>
      <c r="I17" s="46"/>
      <c r="J17" s="11"/>
    </row>
    <row r="18" spans="1:10" ht="15" customHeight="1" thickBot="1" x14ac:dyDescent="0.35">
      <c r="B18" s="67"/>
      <c r="C18" s="13" t="s">
        <v>4</v>
      </c>
      <c r="D18" s="14" t="s">
        <v>40</v>
      </c>
      <c r="E18" s="15" t="s">
        <v>41</v>
      </c>
      <c r="F18" s="11"/>
      <c r="G18" s="26" t="s">
        <v>46</v>
      </c>
      <c r="H18" s="11"/>
      <c r="I18" s="11"/>
      <c r="J18" s="11"/>
    </row>
    <row r="19" spans="1:10" ht="15" customHeight="1" x14ac:dyDescent="0.2">
      <c r="B19" s="67"/>
      <c r="C19" s="16" t="s">
        <v>8</v>
      </c>
      <c r="D19" s="18">
        <f t="shared" ref="D19:E21" si="0">D12</f>
        <v>90</v>
      </c>
      <c r="E19" s="19">
        <f t="shared" si="0"/>
        <v>100</v>
      </c>
      <c r="F19" s="11"/>
      <c r="G19" s="47">
        <f>D19*E19</f>
        <v>9000</v>
      </c>
      <c r="H19" s="11"/>
      <c r="I19" s="11"/>
      <c r="J19" s="11"/>
    </row>
    <row r="20" spans="1:10" ht="15" customHeight="1" x14ac:dyDescent="0.2">
      <c r="B20" s="67"/>
      <c r="C20" s="16" t="s">
        <v>9</v>
      </c>
      <c r="D20" s="18">
        <f t="shared" si="0"/>
        <v>50</v>
      </c>
      <c r="E20" s="19">
        <f t="shared" si="0"/>
        <v>200</v>
      </c>
      <c r="F20" s="11"/>
      <c r="G20" s="47">
        <f t="shared" ref="G20:G21" si="1">D20*E20</f>
        <v>10000</v>
      </c>
      <c r="H20" s="11"/>
      <c r="I20" s="11"/>
      <c r="J20" s="11"/>
    </row>
    <row r="21" spans="1:10" ht="15" customHeight="1" thickBot="1" x14ac:dyDescent="0.25">
      <c r="B21" s="66"/>
      <c r="C21" s="22" t="s">
        <v>10</v>
      </c>
      <c r="D21" s="24">
        <f t="shared" si="0"/>
        <v>110</v>
      </c>
      <c r="E21" s="25">
        <f t="shared" si="0"/>
        <v>200</v>
      </c>
      <c r="F21" s="11"/>
      <c r="G21" s="48">
        <f t="shared" si="1"/>
        <v>22000</v>
      </c>
      <c r="H21" s="11"/>
      <c r="I21" s="11"/>
      <c r="J21" s="34"/>
    </row>
    <row r="22" spans="1:10" ht="15" customHeight="1" x14ac:dyDescent="0.35">
      <c r="B22" s="66"/>
      <c r="C22" s="27"/>
      <c r="D22" s="18"/>
      <c r="E22" s="18"/>
      <c r="F22" s="44" t="s">
        <v>47</v>
      </c>
      <c r="G22" s="47">
        <f>SUM(G19:G21)</f>
        <v>41000</v>
      </c>
      <c r="H22" s="11"/>
      <c r="I22" s="11"/>
      <c r="J22" s="34"/>
    </row>
    <row r="23" spans="1:10" ht="15" customHeight="1" thickBot="1" x14ac:dyDescent="0.25">
      <c r="B23" s="66"/>
      <c r="C23" s="27"/>
      <c r="D23" s="18"/>
      <c r="E23" s="18"/>
      <c r="F23" s="68"/>
      <c r="G23" s="11"/>
      <c r="H23" s="11"/>
      <c r="I23" s="11"/>
      <c r="J23" s="34"/>
    </row>
    <row r="24" spans="1:10" ht="15" customHeight="1" thickBot="1" x14ac:dyDescent="0.35">
      <c r="B24" s="66"/>
      <c r="C24" s="13" t="s">
        <v>4</v>
      </c>
      <c r="D24" s="14" t="s">
        <v>42</v>
      </c>
      <c r="E24" s="15" t="s">
        <v>43</v>
      </c>
      <c r="F24" s="68"/>
      <c r="G24" s="26" t="s">
        <v>48</v>
      </c>
      <c r="H24" s="11"/>
      <c r="I24" s="11"/>
      <c r="J24" s="34"/>
    </row>
    <row r="25" spans="1:10" ht="15" customHeight="1" x14ac:dyDescent="0.2">
      <c r="B25" s="66"/>
      <c r="C25" s="16" t="s">
        <v>8</v>
      </c>
      <c r="D25" s="18">
        <f t="shared" ref="D25:E27" si="2">F12</f>
        <v>95</v>
      </c>
      <c r="E25" s="19">
        <f t="shared" si="2"/>
        <v>100</v>
      </c>
      <c r="F25" s="68"/>
      <c r="G25" s="47">
        <f>D25*E25</f>
        <v>9500</v>
      </c>
      <c r="H25" s="11"/>
      <c r="I25" s="11"/>
      <c r="J25" s="34"/>
    </row>
    <row r="26" spans="1:10" ht="15" customHeight="1" x14ac:dyDescent="0.2">
      <c r="B26" s="66"/>
      <c r="C26" s="16" t="s">
        <v>9</v>
      </c>
      <c r="D26" s="18">
        <f t="shared" si="2"/>
        <v>45</v>
      </c>
      <c r="E26" s="19">
        <f t="shared" si="2"/>
        <v>200</v>
      </c>
      <c r="F26" s="68"/>
      <c r="G26" s="47">
        <f t="shared" ref="G26:G27" si="3">D26*E26</f>
        <v>9000</v>
      </c>
      <c r="H26" s="11"/>
      <c r="I26" s="11"/>
      <c r="J26" s="34"/>
    </row>
    <row r="27" spans="1:10" ht="15" customHeight="1" thickBot="1" x14ac:dyDescent="0.3">
      <c r="B27" s="66"/>
      <c r="C27" s="22" t="s">
        <v>10</v>
      </c>
      <c r="D27" s="24">
        <f t="shared" si="2"/>
        <v>110</v>
      </c>
      <c r="E27" s="25">
        <f t="shared" si="2"/>
        <v>200</v>
      </c>
      <c r="F27" s="68"/>
      <c r="G27" s="48">
        <f t="shared" si="3"/>
        <v>22000</v>
      </c>
      <c r="H27" s="11"/>
      <c r="I27" s="26" t="s">
        <v>27</v>
      </c>
      <c r="J27" s="34"/>
    </row>
    <row r="28" spans="1:10" ht="15" customHeight="1" x14ac:dyDescent="0.35">
      <c r="B28" s="66"/>
      <c r="C28" s="27"/>
      <c r="D28" s="18"/>
      <c r="E28" s="18"/>
      <c r="F28" s="44" t="s">
        <v>49</v>
      </c>
      <c r="G28" s="47">
        <f>SUM(G25:G27)</f>
        <v>40500</v>
      </c>
      <c r="H28" s="11"/>
      <c r="I28" s="36">
        <f>(G28-G22)/G22</f>
        <v>-1.2195121951219513E-2</v>
      </c>
      <c r="J28" s="34"/>
    </row>
    <row r="29" spans="1:10" ht="15" customHeight="1" x14ac:dyDescent="0.2">
      <c r="B29" s="66"/>
      <c r="C29" s="27"/>
      <c r="D29" s="18"/>
      <c r="E29" s="18"/>
      <c r="F29" s="11"/>
      <c r="G29" s="11"/>
      <c r="H29" s="11"/>
      <c r="I29" s="11"/>
      <c r="J29" s="34"/>
    </row>
    <row r="30" spans="1:10" ht="15" customHeight="1" x14ac:dyDescent="0.2">
      <c r="B30" s="50"/>
      <c r="C30" s="38"/>
      <c r="D30" s="38"/>
      <c r="E30" s="51"/>
      <c r="F30" s="51"/>
      <c r="G30" s="38"/>
      <c r="H30" s="51"/>
      <c r="I30" s="38"/>
      <c r="J30" s="38"/>
    </row>
    <row r="31" spans="1:10" ht="15" customHeight="1" x14ac:dyDescent="0.2">
      <c r="B31" s="67"/>
      <c r="C31" s="11"/>
      <c r="D31" s="11"/>
      <c r="E31" s="52"/>
      <c r="F31" s="53"/>
      <c r="G31" s="11"/>
      <c r="H31" s="11"/>
      <c r="I31" s="11"/>
      <c r="J31" s="11"/>
    </row>
    <row r="32" spans="1:10" ht="15" customHeight="1" x14ac:dyDescent="0.2">
      <c r="A32" s="4"/>
      <c r="B32" s="45" t="s">
        <v>0</v>
      </c>
      <c r="C32" s="11"/>
      <c r="D32" s="11"/>
      <c r="E32" s="11"/>
      <c r="F32" s="11"/>
      <c r="G32" s="11"/>
      <c r="H32" s="11"/>
      <c r="I32" s="11"/>
      <c r="J32" s="68" t="s">
        <v>38</v>
      </c>
    </row>
    <row r="33" ht="15" customHeight="1" x14ac:dyDescent="0.2"/>
  </sheetData>
  <mergeCells count="6">
    <mergeCell ref="B7:J7"/>
    <mergeCell ref="B8:J9"/>
    <mergeCell ref="B16:J16"/>
    <mergeCell ref="B1:L2"/>
    <mergeCell ref="M1:P2"/>
    <mergeCell ref="B5:J5"/>
  </mergeCells>
  <dataValidations count="3">
    <dataValidation type="list" allowBlank="1" showInputMessage="1" showErrorMessage="1" sqref="D14:D15" xr:uid="{B247FDC1-ED2C-4FC8-A8C5-8ECC342869DA}">
      <formula1>$L$12:$L$14</formula1>
    </dataValidation>
    <dataValidation type="list" allowBlank="1" showInputMessage="1" showErrorMessage="1" sqref="D13" xr:uid="{70FAC74E-0868-4371-9F32-A016A577DC43}">
      <formula1>$K$12:$K$14</formula1>
    </dataValidation>
    <dataValidation type="list" allowBlank="1" showInputMessage="1" showErrorMessage="1" sqref="D12" xr:uid="{AAB8F4B9-6A3B-4F4D-B561-25D9F1D7823E}">
      <formula1>$J$12:$J$14</formula1>
    </dataValidation>
  </dataValidations>
  <hyperlinks>
    <hyperlink ref="B32" location="'Value Weighted Indexes'!A4" display="▲Top" xr:uid="{20929FCB-72B5-40C1-A4B0-20D93BC3E1AC}"/>
    <hyperlink ref="J3" location="'Price Weighted Indexes'!A4" display="Next ►" xr:uid="{2BAB0DE3-85E2-4A1B-95E6-A8B2ACA9EC62}"/>
    <hyperlink ref="I3" location="'Equal Weighted Indexes'!A4" display="◄ Prev" xr:uid="{46414BEF-2D72-4546-AAF3-AA074B828268}"/>
  </hyperlinks>
  <pageMargins left="0.7" right="0.7" top="0.75" bottom="0.75" header="0.3" footer="0.3"/>
  <pageSetup orientation="landscape"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2AB9D-1A64-4B6E-AFF6-38410DD57A66}">
  <sheetPr codeName="Sheet27">
    <pageSetUpPr autoPageBreaks="0" fitToPage="1"/>
  </sheetPr>
  <dimension ref="A1:P72"/>
  <sheetViews>
    <sheetView zoomScale="120" zoomScaleNormal="120" workbookViewId="0">
      <pane ySplit="3" topLeftCell="A4" activePane="bottomLeft" state="frozen"/>
      <selection activeCell="B8" sqref="B8"/>
      <selection pane="bottomLeft" activeCell="A4" sqref="A4"/>
    </sheetView>
  </sheetViews>
  <sheetFormatPr defaultColWidth="8.85546875" defaultRowHeight="14.25" x14ac:dyDescent="0.2"/>
  <cols>
    <col min="1" max="1" width="2.5703125" style="5" customWidth="1"/>
    <col min="2" max="10" width="15.28515625" style="5" customWidth="1"/>
    <col min="11" max="12" width="8.85546875" style="5" customWidth="1"/>
    <col min="13" max="16384" width="8.85546875" style="5"/>
  </cols>
  <sheetData>
    <row r="1" spans="2:16" s="1" customFormat="1" ht="13.9" customHeight="1" x14ac:dyDescent="0.2">
      <c r="B1" s="77" t="s">
        <v>2</v>
      </c>
      <c r="C1" s="77"/>
      <c r="D1" s="77"/>
      <c r="E1" s="77"/>
      <c r="F1" s="77"/>
      <c r="G1" s="77"/>
      <c r="H1" s="77"/>
      <c r="I1" s="77"/>
      <c r="J1" s="77"/>
      <c r="K1" s="77"/>
      <c r="L1" s="77"/>
      <c r="M1" s="78"/>
      <c r="N1" s="78"/>
      <c r="O1" s="78"/>
      <c r="P1" s="78"/>
    </row>
    <row r="2" spans="2:16" s="1" customFormat="1" ht="13.9" customHeight="1" x14ac:dyDescent="0.2">
      <c r="B2" s="77"/>
      <c r="C2" s="77"/>
      <c r="D2" s="77"/>
      <c r="E2" s="77"/>
      <c r="F2" s="77"/>
      <c r="G2" s="77"/>
      <c r="H2" s="77"/>
      <c r="I2" s="77"/>
      <c r="J2" s="77"/>
      <c r="K2" s="77"/>
      <c r="L2" s="77"/>
      <c r="M2" s="78"/>
      <c r="N2" s="78"/>
      <c r="O2" s="78"/>
      <c r="P2" s="78"/>
    </row>
    <row r="3" spans="2:16" s="2" customFormat="1" x14ac:dyDescent="0.2">
      <c r="H3" s="75"/>
      <c r="I3" s="74"/>
      <c r="J3" s="76" t="s">
        <v>56</v>
      </c>
      <c r="K3" s="72"/>
      <c r="M3" s="3"/>
    </row>
    <row r="5" spans="2:16" x14ac:dyDescent="0.2">
      <c r="B5" s="92" t="s">
        <v>28</v>
      </c>
      <c r="C5" s="92"/>
      <c r="D5" s="92"/>
      <c r="E5" s="92"/>
      <c r="F5" s="92"/>
      <c r="G5" s="92"/>
      <c r="H5" s="92"/>
      <c r="I5" s="92"/>
      <c r="J5" s="92"/>
    </row>
    <row r="6" spans="2:16" x14ac:dyDescent="0.2">
      <c r="B6" s="93"/>
      <c r="C6" s="93"/>
      <c r="D6" s="93"/>
      <c r="E6" s="93"/>
      <c r="F6" s="93"/>
      <c r="G6" s="93"/>
      <c r="H6" s="93"/>
      <c r="I6" s="93"/>
      <c r="J6" s="93"/>
    </row>
    <row r="7" spans="2:16" x14ac:dyDescent="0.2">
      <c r="B7" s="11"/>
      <c r="C7" s="11"/>
      <c r="D7" s="11"/>
      <c r="E7" s="11"/>
      <c r="F7" s="11"/>
      <c r="G7" s="11"/>
      <c r="H7" s="11"/>
      <c r="I7" s="11"/>
      <c r="J7" s="11"/>
    </row>
    <row r="8" spans="2:16" x14ac:dyDescent="0.2">
      <c r="B8" s="88" t="s">
        <v>54</v>
      </c>
      <c r="C8" s="88"/>
      <c r="D8" s="88"/>
      <c r="E8" s="88"/>
      <c r="F8" s="88"/>
      <c r="G8" s="88"/>
      <c r="H8" s="88"/>
      <c r="I8" s="88"/>
      <c r="J8" s="88"/>
    </row>
    <row r="9" spans="2:16" x14ac:dyDescent="0.2">
      <c r="B9" s="11"/>
      <c r="C9" s="11"/>
      <c r="D9" s="11"/>
      <c r="E9" s="11"/>
      <c r="F9" s="11"/>
      <c r="G9" s="11"/>
      <c r="H9" s="11"/>
      <c r="I9" s="11"/>
      <c r="J9" s="11"/>
    </row>
    <row r="10" spans="2:16" x14ac:dyDescent="0.2">
      <c r="B10" s="11"/>
      <c r="C10" s="11"/>
      <c r="D10" s="11"/>
      <c r="E10" s="11"/>
      <c r="F10" s="11"/>
      <c r="G10" s="11"/>
      <c r="H10" s="11"/>
      <c r="I10" s="11"/>
      <c r="J10" s="11"/>
    </row>
    <row r="11" spans="2:16" x14ac:dyDescent="0.2">
      <c r="B11" s="11"/>
      <c r="C11" s="11"/>
      <c r="D11" s="11"/>
      <c r="E11" s="11"/>
      <c r="F11" s="11"/>
      <c r="G11" s="11"/>
      <c r="H11" s="11"/>
      <c r="I11" s="11"/>
      <c r="J11" s="11"/>
    </row>
    <row r="12" spans="2:16" x14ac:dyDescent="0.2">
      <c r="B12" s="11"/>
      <c r="C12" s="11"/>
      <c r="D12" s="11"/>
      <c r="E12" s="11"/>
      <c r="F12" s="11"/>
      <c r="G12" s="11"/>
      <c r="H12" s="11"/>
      <c r="I12" s="11"/>
      <c r="J12" s="11"/>
    </row>
    <row r="13" spans="2:16" ht="15" x14ac:dyDescent="0.25">
      <c r="B13" s="85" t="s">
        <v>7</v>
      </c>
      <c r="C13" s="85"/>
      <c r="D13" s="85"/>
      <c r="E13" s="85"/>
      <c r="F13" s="85"/>
      <c r="G13" s="85"/>
      <c r="H13" s="85"/>
      <c r="I13" s="85"/>
      <c r="J13" s="85"/>
    </row>
    <row r="14" spans="2:16" ht="13.9" customHeight="1" x14ac:dyDescent="0.2">
      <c r="B14" s="94" t="s">
        <v>39</v>
      </c>
      <c r="C14" s="94"/>
      <c r="D14" s="94"/>
      <c r="E14" s="94"/>
      <c r="F14" s="94"/>
      <c r="G14" s="94"/>
      <c r="H14" s="94"/>
      <c r="I14" s="94"/>
      <c r="J14" s="94"/>
    </row>
    <row r="15" spans="2:16" x14ac:dyDescent="0.2">
      <c r="B15" s="95"/>
      <c r="C15" s="95"/>
      <c r="D15" s="95"/>
      <c r="E15" s="95"/>
      <c r="F15" s="95"/>
      <c r="G15" s="95"/>
      <c r="H15" s="95"/>
      <c r="I15" s="95"/>
      <c r="J15" s="95"/>
    </row>
    <row r="16" spans="2:16" x14ac:dyDescent="0.2">
      <c r="B16" s="95"/>
      <c r="C16" s="95"/>
      <c r="D16" s="95"/>
      <c r="E16" s="95"/>
      <c r="F16" s="95"/>
      <c r="G16" s="95"/>
      <c r="H16" s="95"/>
      <c r="I16" s="95"/>
      <c r="J16" s="95"/>
    </row>
    <row r="17" spans="2:12" ht="15" thickBot="1" x14ac:dyDescent="0.25">
      <c r="B17" s="12"/>
      <c r="C17" s="11"/>
      <c r="D17" s="11"/>
      <c r="E17" s="11"/>
      <c r="F17" s="11"/>
      <c r="G17" s="11"/>
      <c r="H17" s="11"/>
      <c r="I17" s="11"/>
      <c r="J17" s="11"/>
    </row>
    <row r="18" spans="2:12" ht="17.25" thickBot="1" x14ac:dyDescent="0.35">
      <c r="B18" s="11"/>
      <c r="C18" s="13" t="s">
        <v>4</v>
      </c>
      <c r="D18" s="14" t="s">
        <v>40</v>
      </c>
      <c r="E18" s="14" t="s">
        <v>41</v>
      </c>
      <c r="F18" s="14" t="s">
        <v>42</v>
      </c>
      <c r="G18" s="14" t="s">
        <v>43</v>
      </c>
      <c r="H18" s="14" t="s">
        <v>44</v>
      </c>
      <c r="I18" s="15" t="s">
        <v>45</v>
      </c>
      <c r="J18" s="11"/>
      <c r="K18" s="6"/>
      <c r="L18" s="6"/>
    </row>
    <row r="19" spans="2:12" x14ac:dyDescent="0.2">
      <c r="B19" s="11"/>
      <c r="C19" s="16" t="s">
        <v>8</v>
      </c>
      <c r="D19" s="17">
        <v>90</v>
      </c>
      <c r="E19" s="18">
        <v>100</v>
      </c>
      <c r="F19" s="18">
        <v>95</v>
      </c>
      <c r="G19" s="18">
        <v>100</v>
      </c>
      <c r="H19" s="18">
        <v>95</v>
      </c>
      <c r="I19" s="19">
        <v>100</v>
      </c>
      <c r="J19" s="20">
        <v>85</v>
      </c>
      <c r="K19" s="6">
        <v>45</v>
      </c>
      <c r="L19" s="6">
        <v>90</v>
      </c>
    </row>
    <row r="20" spans="2:12" x14ac:dyDescent="0.2">
      <c r="B20" s="11"/>
      <c r="C20" s="16" t="s">
        <v>9</v>
      </c>
      <c r="D20" s="21">
        <v>50</v>
      </c>
      <c r="E20" s="18">
        <v>200</v>
      </c>
      <c r="F20" s="18">
        <v>45</v>
      </c>
      <c r="G20" s="18">
        <v>200</v>
      </c>
      <c r="H20" s="18">
        <v>45</v>
      </c>
      <c r="I20" s="19">
        <v>200</v>
      </c>
      <c r="J20" s="20">
        <v>90</v>
      </c>
      <c r="K20" s="6">
        <v>50</v>
      </c>
      <c r="L20" s="6">
        <v>100</v>
      </c>
    </row>
    <row r="21" spans="2:12" ht="15" thickBot="1" x14ac:dyDescent="0.25">
      <c r="B21" s="12"/>
      <c r="C21" s="22" t="s">
        <v>10</v>
      </c>
      <c r="D21" s="23">
        <v>110</v>
      </c>
      <c r="E21" s="24">
        <v>200</v>
      </c>
      <c r="F21" s="24">
        <v>110</v>
      </c>
      <c r="G21" s="24">
        <v>200</v>
      </c>
      <c r="H21" s="24">
        <f>F21/2</f>
        <v>55</v>
      </c>
      <c r="I21" s="25">
        <f>G21*2</f>
        <v>400</v>
      </c>
      <c r="J21" s="20">
        <v>95</v>
      </c>
      <c r="K21" s="6">
        <v>55</v>
      </c>
      <c r="L21" s="6">
        <v>110</v>
      </c>
    </row>
    <row r="22" spans="2:12" x14ac:dyDescent="0.2">
      <c r="B22" s="11"/>
      <c r="C22" s="11"/>
      <c r="D22" s="11"/>
      <c r="E22" s="11"/>
      <c r="F22" s="11"/>
      <c r="G22" s="11"/>
      <c r="H22" s="11"/>
      <c r="I22" s="11"/>
      <c r="J22" s="11"/>
    </row>
    <row r="23" spans="2:12" x14ac:dyDescent="0.2">
      <c r="B23" s="91" t="s">
        <v>57</v>
      </c>
      <c r="C23" s="91"/>
      <c r="D23" s="91"/>
      <c r="E23" s="91"/>
      <c r="F23" s="91"/>
      <c r="G23" s="91"/>
      <c r="H23" s="91"/>
      <c r="I23" s="91"/>
      <c r="J23" s="91"/>
    </row>
    <row r="24" spans="2:12" x14ac:dyDescent="0.2">
      <c r="B24" s="91"/>
      <c r="C24" s="91"/>
      <c r="D24" s="91"/>
      <c r="E24" s="91"/>
      <c r="F24" s="91"/>
      <c r="G24" s="91"/>
      <c r="H24" s="91"/>
      <c r="I24" s="91"/>
      <c r="J24" s="91"/>
    </row>
    <row r="25" spans="2:12" ht="17.25" thickBot="1" x14ac:dyDescent="0.35">
      <c r="B25" s="11"/>
      <c r="C25" s="26" t="s">
        <v>4</v>
      </c>
      <c r="D25" s="26" t="s">
        <v>40</v>
      </c>
      <c r="E25" s="26" t="s">
        <v>42</v>
      </c>
      <c r="F25" s="11"/>
      <c r="G25" s="11"/>
      <c r="H25" s="11"/>
      <c r="I25" s="11"/>
      <c r="J25" s="11"/>
    </row>
    <row r="26" spans="2:12" x14ac:dyDescent="0.2">
      <c r="B26" s="11"/>
      <c r="C26" s="27" t="s">
        <v>8</v>
      </c>
      <c r="D26" s="18">
        <f>D19</f>
        <v>90</v>
      </c>
      <c r="E26" s="28">
        <f>F19</f>
        <v>95</v>
      </c>
      <c r="F26" s="11"/>
      <c r="G26" s="11"/>
      <c r="H26" s="11"/>
      <c r="I26" s="11"/>
      <c r="J26" s="11"/>
    </row>
    <row r="27" spans="2:12" x14ac:dyDescent="0.2">
      <c r="B27" s="11"/>
      <c r="C27" s="27" t="s">
        <v>9</v>
      </c>
      <c r="D27" s="18">
        <f t="shared" ref="D27:D28" si="0">D20</f>
        <v>50</v>
      </c>
      <c r="E27" s="28">
        <f>F20</f>
        <v>45</v>
      </c>
      <c r="F27" s="11"/>
      <c r="G27" s="11"/>
      <c r="H27" s="11"/>
      <c r="I27" s="11"/>
      <c r="J27" s="11"/>
    </row>
    <row r="28" spans="2:12" ht="15" thickBot="1" x14ac:dyDescent="0.25">
      <c r="B28" s="11"/>
      <c r="C28" s="29" t="s">
        <v>10</v>
      </c>
      <c r="D28" s="24">
        <f t="shared" si="0"/>
        <v>110</v>
      </c>
      <c r="E28" s="29">
        <f>F21</f>
        <v>110</v>
      </c>
      <c r="F28" s="11"/>
      <c r="G28" s="11"/>
      <c r="H28" s="11"/>
      <c r="I28" s="11"/>
      <c r="J28" s="11"/>
    </row>
    <row r="29" spans="2:12" ht="15" thickBot="1" x14ac:dyDescent="0.25">
      <c r="B29" s="11"/>
      <c r="C29" s="30" t="s">
        <v>33</v>
      </c>
      <c r="D29" s="31">
        <f>SUM(D26:D28)</f>
        <v>250</v>
      </c>
      <c r="E29" s="31">
        <f>SUM(E26:E28)</f>
        <v>250</v>
      </c>
      <c r="F29" s="11"/>
      <c r="G29" s="11"/>
      <c r="H29" s="11"/>
      <c r="I29" s="11"/>
      <c r="J29" s="11"/>
    </row>
    <row r="30" spans="2:12" x14ac:dyDescent="0.2">
      <c r="B30" s="11"/>
      <c r="C30" s="11"/>
      <c r="D30" s="11"/>
      <c r="E30" s="11"/>
      <c r="F30" s="11"/>
      <c r="G30" s="11"/>
      <c r="H30" s="11"/>
      <c r="I30" s="11"/>
      <c r="J30" s="11"/>
    </row>
    <row r="31" spans="2:12" ht="15" thickBot="1" x14ac:dyDescent="0.25">
      <c r="B31" s="11"/>
      <c r="C31" s="32" t="s">
        <v>29</v>
      </c>
      <c r="D31" s="29">
        <v>3</v>
      </c>
      <c r="E31" s="29">
        <v>3</v>
      </c>
      <c r="F31" s="11"/>
      <c r="G31" s="11"/>
      <c r="H31" s="11"/>
      <c r="I31" s="11"/>
      <c r="J31" s="11"/>
    </row>
    <row r="32" spans="2:12" x14ac:dyDescent="0.2">
      <c r="B32" s="11"/>
      <c r="C32" s="11"/>
      <c r="D32" s="28"/>
      <c r="E32" s="28"/>
      <c r="F32" s="11"/>
      <c r="G32" s="11"/>
      <c r="H32" s="11"/>
      <c r="I32" s="11"/>
      <c r="J32" s="11"/>
    </row>
    <row r="33" spans="2:10" ht="15" thickBot="1" x14ac:dyDescent="0.25">
      <c r="B33" s="11"/>
      <c r="C33" s="32" t="s">
        <v>30</v>
      </c>
      <c r="D33" s="33">
        <f>D29/D31</f>
        <v>83.333333333333329</v>
      </c>
      <c r="E33" s="33">
        <f>E29/E31</f>
        <v>83.333333333333329</v>
      </c>
      <c r="F33" s="11"/>
      <c r="G33" s="11"/>
      <c r="H33" s="11"/>
      <c r="I33" s="11"/>
      <c r="J33" s="11"/>
    </row>
    <row r="34" spans="2:10" x14ac:dyDescent="0.2">
      <c r="B34" s="11"/>
      <c r="C34" s="34"/>
      <c r="D34" s="35"/>
      <c r="E34" s="11"/>
      <c r="F34" s="11"/>
      <c r="G34" s="36"/>
      <c r="H34" s="11"/>
      <c r="I34" s="11"/>
      <c r="J34" s="11"/>
    </row>
    <row r="35" spans="2:10" ht="15.75" thickBot="1" x14ac:dyDescent="0.3">
      <c r="B35" s="11"/>
      <c r="C35" s="34"/>
      <c r="D35" s="35"/>
      <c r="E35" s="26" t="s">
        <v>37</v>
      </c>
      <c r="F35" s="11"/>
      <c r="G35" s="36"/>
      <c r="H35" s="11"/>
      <c r="I35" s="11"/>
      <c r="J35" s="11"/>
    </row>
    <row r="36" spans="2:10" ht="15" thickBot="1" x14ac:dyDescent="0.25">
      <c r="B36" s="11"/>
      <c r="C36" s="34"/>
      <c r="D36" s="35"/>
      <c r="E36" s="37">
        <f>(E33-D33)/D33</f>
        <v>0</v>
      </c>
      <c r="F36" s="11"/>
      <c r="G36" s="36"/>
      <c r="H36" s="11"/>
      <c r="I36" s="11"/>
      <c r="J36" s="11"/>
    </row>
    <row r="37" spans="2:10" ht="15" thickTop="1" x14ac:dyDescent="0.2">
      <c r="B37" s="38"/>
      <c r="C37" s="38"/>
      <c r="D37" s="39"/>
      <c r="E37" s="40"/>
      <c r="F37" s="38"/>
      <c r="G37" s="40"/>
      <c r="H37" s="38"/>
      <c r="I37" s="38"/>
      <c r="J37" s="38"/>
    </row>
    <row r="38" spans="2:10" x14ac:dyDescent="0.2">
      <c r="B38" s="11"/>
      <c r="C38" s="11"/>
      <c r="D38" s="11"/>
      <c r="E38" s="11"/>
      <c r="F38" s="11"/>
      <c r="G38" s="11"/>
      <c r="H38" s="11"/>
      <c r="I38" s="11"/>
      <c r="J38" s="11"/>
    </row>
    <row r="39" spans="2:10" x14ac:dyDescent="0.2">
      <c r="B39" s="88" t="s">
        <v>31</v>
      </c>
      <c r="C39" s="88"/>
      <c r="D39" s="88"/>
      <c r="E39" s="88"/>
      <c r="F39" s="88"/>
      <c r="G39" s="88"/>
      <c r="H39" s="88"/>
      <c r="I39" s="88"/>
      <c r="J39" s="88"/>
    </row>
    <row r="40" spans="2:10" x14ac:dyDescent="0.2">
      <c r="B40" s="11"/>
      <c r="C40" s="11"/>
      <c r="D40" s="11"/>
      <c r="E40" s="11"/>
      <c r="F40" s="11"/>
      <c r="G40" s="11"/>
      <c r="H40" s="11"/>
      <c r="I40" s="11"/>
      <c r="J40" s="11"/>
    </row>
    <row r="41" spans="2:10" ht="15" x14ac:dyDescent="0.25">
      <c r="B41" s="11"/>
      <c r="C41" s="11"/>
      <c r="D41" s="41" t="s">
        <v>34</v>
      </c>
      <c r="E41" s="41" t="s">
        <v>35</v>
      </c>
      <c r="F41" s="11"/>
      <c r="G41" s="11"/>
      <c r="H41" s="11"/>
      <c r="I41" s="11"/>
      <c r="J41" s="11"/>
    </row>
    <row r="42" spans="2:10" x14ac:dyDescent="0.2">
      <c r="B42" s="11"/>
      <c r="C42" s="11"/>
      <c r="D42" s="42">
        <f>SUM(H19:H21)</f>
        <v>195</v>
      </c>
      <c r="E42" s="43">
        <f>E33</f>
        <v>83.333333333333329</v>
      </c>
      <c r="F42" s="11"/>
      <c r="G42" s="11"/>
      <c r="H42" s="11"/>
      <c r="I42" s="11"/>
      <c r="J42" s="11"/>
    </row>
    <row r="43" spans="2:10" x14ac:dyDescent="0.2">
      <c r="B43" s="11"/>
      <c r="C43" s="11"/>
      <c r="D43" s="44" t="s">
        <v>32</v>
      </c>
      <c r="E43" s="28">
        <f>D42/E42</f>
        <v>2.3400000000000003</v>
      </c>
      <c r="F43" s="11"/>
      <c r="G43" s="11"/>
      <c r="H43" s="11"/>
      <c r="I43" s="11"/>
      <c r="J43" s="11"/>
    </row>
    <row r="44" spans="2:10" x14ac:dyDescent="0.2">
      <c r="B44" s="11"/>
      <c r="C44" s="11"/>
      <c r="D44" s="44"/>
      <c r="E44" s="28"/>
      <c r="F44" s="11"/>
      <c r="G44" s="11"/>
      <c r="H44" s="11"/>
      <c r="I44" s="11"/>
      <c r="J44" s="11"/>
    </row>
    <row r="45" spans="2:10" x14ac:dyDescent="0.2">
      <c r="B45" s="88" t="s">
        <v>36</v>
      </c>
      <c r="C45" s="88"/>
      <c r="D45" s="88"/>
      <c r="E45" s="88"/>
      <c r="F45" s="88"/>
      <c r="G45" s="88"/>
      <c r="H45" s="88"/>
      <c r="I45" s="88"/>
      <c r="J45" s="88"/>
    </row>
    <row r="46" spans="2:10" x14ac:dyDescent="0.2">
      <c r="B46" s="11"/>
      <c r="C46" s="11"/>
      <c r="D46" s="44"/>
      <c r="E46" s="28"/>
      <c r="F46" s="11"/>
      <c r="G46" s="11"/>
      <c r="H46" s="11"/>
      <c r="I46" s="11"/>
      <c r="J46" s="11"/>
    </row>
    <row r="47" spans="2:10" ht="17.25" thickBot="1" x14ac:dyDescent="0.35">
      <c r="B47" s="11"/>
      <c r="C47" s="26" t="s">
        <v>4</v>
      </c>
      <c r="D47" s="26" t="s">
        <v>42</v>
      </c>
      <c r="E47" s="26" t="s">
        <v>44</v>
      </c>
      <c r="F47" s="11"/>
      <c r="G47" s="11"/>
      <c r="H47" s="11"/>
      <c r="I47" s="11"/>
      <c r="J47" s="11"/>
    </row>
    <row r="48" spans="2:10" x14ac:dyDescent="0.2">
      <c r="B48" s="11"/>
      <c r="C48" s="27" t="s">
        <v>8</v>
      </c>
      <c r="D48" s="18">
        <f>F19</f>
        <v>95</v>
      </c>
      <c r="E48" s="28">
        <f>H19</f>
        <v>95</v>
      </c>
      <c r="F48" s="11"/>
      <c r="G48" s="11"/>
      <c r="H48" s="11"/>
      <c r="I48" s="11"/>
      <c r="J48" s="11"/>
    </row>
    <row r="49" spans="1:10" x14ac:dyDescent="0.2">
      <c r="B49" s="11"/>
      <c r="C49" s="27" t="s">
        <v>9</v>
      </c>
      <c r="D49" s="18">
        <f t="shared" ref="D49:D50" si="1">F20</f>
        <v>45</v>
      </c>
      <c r="E49" s="28">
        <f t="shared" ref="E49:E50" si="2">H20</f>
        <v>45</v>
      </c>
      <c r="F49" s="11"/>
      <c r="G49" s="11"/>
      <c r="H49" s="11"/>
      <c r="I49" s="11"/>
      <c r="J49" s="11"/>
    </row>
    <row r="50" spans="1:10" ht="15" thickBot="1" x14ac:dyDescent="0.25">
      <c r="B50" s="11"/>
      <c r="C50" s="29" t="s">
        <v>10</v>
      </c>
      <c r="D50" s="18">
        <f t="shared" si="1"/>
        <v>110</v>
      </c>
      <c r="E50" s="28">
        <f t="shared" si="2"/>
        <v>55</v>
      </c>
      <c r="F50" s="11"/>
      <c r="G50" s="11"/>
      <c r="H50" s="11"/>
      <c r="I50" s="11"/>
      <c r="J50" s="11"/>
    </row>
    <row r="51" spans="1:10" ht="15" thickBot="1" x14ac:dyDescent="0.25">
      <c r="B51" s="11"/>
      <c r="C51" s="30" t="s">
        <v>33</v>
      </c>
      <c r="D51" s="31">
        <f>SUM(D48:D50)</f>
        <v>250</v>
      </c>
      <c r="E51" s="31">
        <f>SUM(E48:E50)</f>
        <v>195</v>
      </c>
      <c r="F51" s="11"/>
      <c r="G51" s="11"/>
      <c r="H51" s="11"/>
      <c r="I51" s="11"/>
      <c r="J51" s="11"/>
    </row>
    <row r="52" spans="1:10" x14ac:dyDescent="0.2">
      <c r="B52" s="11"/>
      <c r="C52" s="11"/>
      <c r="D52" s="11"/>
      <c r="E52" s="11"/>
      <c r="F52" s="11"/>
      <c r="G52" s="11"/>
      <c r="H52" s="11"/>
      <c r="I52" s="11"/>
      <c r="J52" s="11"/>
    </row>
    <row r="53" spans="1:10" ht="15" thickBot="1" x14ac:dyDescent="0.25">
      <c r="B53" s="11"/>
      <c r="C53" s="32" t="s">
        <v>29</v>
      </c>
      <c r="D53" s="29">
        <f>D31</f>
        <v>3</v>
      </c>
      <c r="E53" s="29">
        <f>E43</f>
        <v>2.3400000000000003</v>
      </c>
      <c r="F53" s="11"/>
      <c r="G53" s="11"/>
      <c r="H53" s="11"/>
      <c r="I53" s="11"/>
      <c r="J53" s="11"/>
    </row>
    <row r="54" spans="1:10" x14ac:dyDescent="0.2">
      <c r="B54" s="11"/>
      <c r="C54" s="11"/>
      <c r="D54" s="28"/>
      <c r="E54" s="28"/>
      <c r="F54" s="11"/>
      <c r="G54" s="11"/>
      <c r="H54" s="11"/>
      <c r="I54" s="11"/>
      <c r="J54" s="11"/>
    </row>
    <row r="55" spans="1:10" ht="15" thickBot="1" x14ac:dyDescent="0.25">
      <c r="B55" s="11"/>
      <c r="C55" s="32" t="s">
        <v>30</v>
      </c>
      <c r="D55" s="33">
        <f>D51/D53</f>
        <v>83.333333333333329</v>
      </c>
      <c r="E55" s="33">
        <f>E51/E53</f>
        <v>83.333333333333329</v>
      </c>
      <c r="F55" s="11"/>
      <c r="G55" s="11"/>
      <c r="H55" s="11"/>
      <c r="I55" s="11"/>
      <c r="J55" s="11"/>
    </row>
    <row r="56" spans="1:10" x14ac:dyDescent="0.2">
      <c r="B56" s="11"/>
      <c r="C56" s="34"/>
      <c r="D56" s="35"/>
      <c r="E56" s="35"/>
      <c r="F56" s="11"/>
      <c r="G56" s="11"/>
      <c r="H56" s="11"/>
      <c r="I56" s="11"/>
      <c r="J56" s="11"/>
    </row>
    <row r="57" spans="1:10" ht="15.75" thickBot="1" x14ac:dyDescent="0.3">
      <c r="B57" s="11"/>
      <c r="C57" s="34"/>
      <c r="D57" s="35"/>
      <c r="E57" s="26" t="s">
        <v>37</v>
      </c>
      <c r="F57" s="11"/>
      <c r="G57" s="11"/>
      <c r="H57" s="11"/>
      <c r="I57" s="11"/>
      <c r="J57" s="11"/>
    </row>
    <row r="58" spans="1:10" ht="15" thickBot="1" x14ac:dyDescent="0.25">
      <c r="B58" s="11"/>
      <c r="C58" s="34"/>
      <c r="D58" s="35"/>
      <c r="E58" s="37">
        <f>(E55-D55)/D55</f>
        <v>0</v>
      </c>
      <c r="F58" s="11"/>
      <c r="G58" s="11"/>
      <c r="H58" s="11"/>
      <c r="I58" s="11"/>
      <c r="J58" s="11"/>
    </row>
    <row r="59" spans="1:10" ht="15" thickTop="1" x14ac:dyDescent="0.2">
      <c r="B59" s="38"/>
      <c r="C59" s="38"/>
      <c r="D59" s="38"/>
      <c r="E59" s="38"/>
      <c r="F59" s="38"/>
      <c r="G59" s="38"/>
      <c r="H59" s="38"/>
      <c r="I59" s="38"/>
      <c r="J59" s="38"/>
    </row>
    <row r="60" spans="1:10" x14ac:dyDescent="0.2">
      <c r="B60" s="11"/>
      <c r="C60" s="11"/>
      <c r="D60" s="11"/>
      <c r="E60" s="11"/>
      <c r="F60" s="11"/>
      <c r="G60" s="11"/>
      <c r="H60" s="11"/>
      <c r="I60" s="11"/>
      <c r="J60" s="11"/>
    </row>
    <row r="61" spans="1:10" x14ac:dyDescent="0.2">
      <c r="B61" s="11"/>
      <c r="C61" s="11"/>
      <c r="D61" s="11"/>
      <c r="E61" s="11"/>
      <c r="F61" s="11"/>
      <c r="G61" s="11"/>
      <c r="H61" s="11"/>
      <c r="I61" s="11"/>
      <c r="J61" s="11"/>
    </row>
    <row r="62" spans="1:10" ht="14.45" customHeight="1" x14ac:dyDescent="0.2">
      <c r="A62" s="4"/>
      <c r="B62" s="45" t="s">
        <v>0</v>
      </c>
      <c r="C62" s="11"/>
      <c r="D62" s="11"/>
      <c r="E62" s="11"/>
      <c r="F62" s="11"/>
      <c r="G62" s="11"/>
      <c r="H62" s="11"/>
      <c r="I62" s="82" t="s">
        <v>38</v>
      </c>
      <c r="J62" s="82"/>
    </row>
    <row r="71" spans="5:6" x14ac:dyDescent="0.2">
      <c r="E71" s="7"/>
      <c r="F71" s="7"/>
    </row>
    <row r="72" spans="5:6" x14ac:dyDescent="0.2">
      <c r="E72" s="7"/>
    </row>
  </sheetData>
  <mergeCells count="10">
    <mergeCell ref="I62:J62"/>
    <mergeCell ref="B1:L2"/>
    <mergeCell ref="M1:P2"/>
    <mergeCell ref="B5:J6"/>
    <mergeCell ref="B8:J8"/>
    <mergeCell ref="B13:J13"/>
    <mergeCell ref="B39:J39"/>
    <mergeCell ref="B45:J45"/>
    <mergeCell ref="B14:J16"/>
    <mergeCell ref="B23:J24"/>
  </mergeCells>
  <dataValidations count="3">
    <dataValidation type="list" allowBlank="1" showInputMessage="1" showErrorMessage="1" sqref="D19" xr:uid="{17A85133-53BD-4E59-81D0-5E2DCDB0D949}">
      <formula1>$J$19:$J$21</formula1>
    </dataValidation>
    <dataValidation type="list" allowBlank="1" showInputMessage="1" showErrorMessage="1" sqref="D20" xr:uid="{2B576041-F7E3-42B1-B8DE-DEE65BAB2F5C}">
      <formula1>$K$19:$K$21</formula1>
    </dataValidation>
    <dataValidation type="list" allowBlank="1" showInputMessage="1" showErrorMessage="1" sqref="D21" xr:uid="{9A820606-2D0C-4BD6-BB41-D877B8E0BBF1}">
      <formula1>$L$19:$L$21</formula1>
    </dataValidation>
  </dataValidations>
  <hyperlinks>
    <hyperlink ref="B62" location="'Price Weighted Indexes'!A4" display="▲Top" xr:uid="{B293C105-F0A6-42F9-A0E5-7756B18F871A}"/>
    <hyperlink ref="J3" location="'Value Weighted Indexes'!A4" display="◄ Prev" xr:uid="{8D4A4CF3-9C82-494E-97BB-FC275880B1AC}"/>
  </hyperlinks>
  <pageMargins left="0.7" right="0.7" top="0.75" bottom="0.75" header="0.3" footer="0.3"/>
  <pageSetup orientation="landscape" r:id="rId1"/>
  <colBreaks count="1" manualBreakCount="1">
    <brk id="12"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e f f 4 c 8 c 5 - 7 4 9 7 - 4 9 4 d - b 3 1 a - 3 a a 7 4 5 9 d b c 6 3 "   x m l n s = " h t t p : / / s c h e m a s . m i c r o s o f t . c o m / D a t a M a s h u p " > A A A A A C o E A A B Q S w M E F A A C A A g A H Y e L U D x H / / i n A A A A + A A A A B I A H A B D b 2 5 m a W c v U G F j a 2 F n Z S 5 4 b W w g o h g A K K A U A A A A A A A A A A A A A A A A A A A A A A A A A A A A h Y + 9 D o I w G E V f h X S n L f U H J B 9 l c J X E h G h c S a 3 Q C M X Q Y n k 3 B x / J V 5 B E U T f H e 3 K G c x + 3 O 6 R D U 3 t X 2 R n V 6 g Q F m C J P a t E e l S 4 T 1 N u T H 6 G U w 7 Y Q 5 6 K U 3 i h r E w / m m K D K 2 k t M i H M O u x l u u 5 I w S g N y y D a 5 q G R T o I + s / s u + 0 s Y W W k j E Y f + K 4 Q y H K 7 w I l x F m 8 w D I h C F T + q u w s R h T I D 8 Q 1 n 1 t + 0 5 y q f 1 d D m S a Q N 4 v + B N Q S w M E F A A C A A g A H Y e L 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2 H i 1 A B t C 8 3 I Q E A A G E G A A A T A B w A R m 9 y b X V s Y X M v U 2 V j d G l v b j E u b S C i G A A o o B Q A A A A A A A A A A A A A A A A A A A A A A A A A A A D t k U F L x D A U h O + F / o e Q v b R S W q y L B 2 W R p Y s o r C h s W R H x k L Z v m 0 q b 1 C R F l t L / b t I q e M h F E P T Q X P L e D E w m f B J y V X G G d t N 9 e u k 6 r i M p E V C g B U 5 J V g O K M V q h G p T r I H 1 2 v B M 5 a O U R s v C B l O C Z I e F M A V P S w 1 S p V l 5 E 0 a F i h O U Q H g n l P M x 5 E 7 1 1 X E G 0 f b p O I 1 p J x c X x q l 2 Z F f t + M I V v i C K x z p 4 e 6 e P h 2 S g v n + 4 C J 5 S w U l d L j y 2 Y V m P B M B W E y Q M X T c L r r m H G l N 4 Y F f Q 9 1 g P g A C m t o k L P Q 4 B 6 f N 8 C + x J Z 1 2 Q g R v m m K q l F 3 v J 3 i 5 r U X M K J x V g X r 2 g y b e 7 e l D S N b p k 6 X 4 a m 7 T D 4 r l M x 6 y + t R J A X + z O V / 0 f l 7 H e p r O 8 2 3 6 D o b W b y c y b L m c k f M v k A U E s B A i 0 A F A A C A A g A H Y e L U D x H / / i n A A A A + A A A A B I A A A A A A A A A A A A A A A A A A A A A A E N v b m Z p Z y 9 Q Y W N r Y W d l L n h t b F B L A Q I t A B Q A A g A I A B 2 H i 1 A P y u m r p A A A A O k A A A A T A A A A A A A A A A A A A A A A A P M A A A B b Q 2 9 u d G V u d F 9 U e X B l c 1 0 u e G 1 s U E s B A i 0 A F A A C A A g A H Y e L U A G 0 L z c h A Q A A Y Q Y A A B M A A A A A A A A A A A A A A A A A 5 A E A A E Z v c m 1 1 b G F z L 1 N l Y 3 R p b 2 4 x L m 1 Q S w U G A A A A A A M A A w D C A A A A U g 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B S s A A A A A A A D j K 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U l M j A y 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U m V s Y X R p b 2 5 z a G l w S W 5 m b 0 N v b n R h a W 5 l c i I g V m F s d W U 9 I n N 7 J n F 1 b 3 Q 7 Y 2 9 s d W 1 u Q 2 9 1 b n Q m c X V v d D s 6 N y w m c X V v d D t r Z X l D b 2 x 1 b W 5 O Y W 1 l c y Z x d W 9 0 O z p b X S w m c X V v d D t x d W V y e V J l b G F 0 a W 9 u c 2 h p c H M m c X V v d D s 6 W 1 0 s J n F 1 b 3 Q 7 Y 2 9 s d W 1 u S W R l b n R p d G l l c y Z x d W 9 0 O z p b J n F 1 b 3 Q 7 U 2 V j d G l v b j E v V G F i b G U g M i 9 D a G F u Z 2 V k I F R 5 c G U u e 0 R h d G U s M H 0 m c X V v d D s s J n F 1 b 3 Q 7 U 2 V j d G l v b j E v V G F i b G U g M i 9 D a G F u Z 2 V k I F R 5 c G U u e 0 9 w Z W 4 s M X 0 m c X V v d D s s J n F 1 b 3 Q 7 U 2 V j d G l v b j E v V G F i b G U g M i 9 D a G F u Z 2 V k I F R 5 c G U u e 0 h p Z 2 g s M n 0 m c X V v d D s s J n F 1 b 3 Q 7 U 2 V j d G l v b j E v V G F i b G U g M i 9 D a G F u Z 2 V k I F R 5 c G U u e 0 x v d y w z f S Z x d W 9 0 O y w m c X V v d D t T Z W N 0 a W 9 u M S 9 U Y W J s Z S A y L 0 N o Y W 5 n Z W Q g V H l w Z S 5 7 Q 2 x v c 2 U q L D R 9 J n F 1 b 3 Q 7 L C Z x d W 9 0 O 1 N l Y 3 R p b 2 4 x L 1 R h Y m x l I D I v Q 2 h h b m d l Z C B U e X B l L n t B Z G o g Q 2 x v c 2 U q K i w 1 f S Z x d W 9 0 O y w m c X V v d D t T Z W N 0 a W 9 u M S 9 U Y W J s Z S A y L 0 N o Y W 5 n Z W Q g V H l w Z S 5 7 V m 9 s d W 1 l L D Z 9 J n F 1 b 3 Q 7 X S w m c X V v d D t D b 2 x 1 b W 5 D b 3 V u d C Z x d W 9 0 O z o 3 L C Z x d W 9 0 O 0 t l e U N v b H V t b k 5 h b W V z J n F 1 b 3 Q 7 O l t d L C Z x d W 9 0 O 0 N v b H V t b k l k Z W 5 0 a X R p Z X M m c X V v d D s 6 W y Z x d W 9 0 O 1 N l Y 3 R p b 2 4 x L 1 R h Y m x l I D I v Q 2 h h b m d l Z C B U e X B l L n t E Y X R l L D B 9 J n F 1 b 3 Q 7 L C Z x d W 9 0 O 1 N l Y 3 R p b 2 4 x L 1 R h Y m x l I D I v Q 2 h h b m d l Z C B U e X B l L n t P c G V u L D F 9 J n F 1 b 3 Q 7 L C Z x d W 9 0 O 1 N l Y 3 R p b 2 4 x L 1 R h Y m x l I D I v Q 2 h h b m d l Z C B U e X B l L n t I a W d o L D J 9 J n F 1 b 3 Q 7 L C Z x d W 9 0 O 1 N l Y 3 R p b 2 4 x L 1 R h Y m x l I D I v Q 2 h h b m d l Z C B U e X B l L n t M b 3 c s M 3 0 m c X V v d D s s J n F 1 b 3 Q 7 U 2 V j d G l v b j E v V G F i b G U g M i 9 D a G F u Z 2 V k I F R 5 c G U u e 0 N s b 3 N l K i w 0 f S Z x d W 9 0 O y w m c X V v d D t T Z W N 0 a W 9 u M S 9 U Y W J s Z S A y L 0 N o Y W 5 n Z W Q g V H l w Z S 5 7 Q W R q I E N s b 3 N l K i o s N X 0 m c X V v d D s s J n F 1 b 3 Q 7 U 2 V j d G l v b j E v V G F i b G U g M i 9 D a G F u Z 2 V k I F R 5 c G U u e 1 Z v b H V t Z S w 2 f S Z x d W 9 0 O 1 0 s J n F 1 b 3 Q 7 U m V s Y X R p b 2 5 z a G l w S W 5 m b y Z x d W 9 0 O z p b X X 0 i I C 8 + P E V u d H J 5 I F R 5 c G U 9 I k Z p b G x T d G F 0 d X M i I F Z h b H V l P S J z Q 2 9 t c G x l d G U i I C 8 + P E V u d H J 5 I F R 5 c G U 9 I k Z p b G x D b 2 x 1 b W 5 O Y W 1 l c y I g V m F s d W U 9 I n N b J n F 1 b 3 Q 7 R G F 0 Z S Z x d W 9 0 O y w m c X V v d D t P c G V u J n F 1 b 3 Q 7 L C Z x d W 9 0 O 0 h p Z 2 g m c X V v d D s s J n F 1 b 3 Q 7 T G 9 3 J n F 1 b 3 Q 7 L C Z x d W 9 0 O 0 N s b 3 N l K i Z x d W 9 0 O y w m c X V v d D t B Z G o g Q 2 x v c 2 U q K i Z x d W 9 0 O y w m c X V v d D t W b 2 x 1 b W U m c X V v d D t d I i A v P j x F b n R y e S B U e X B l P S J G a W x s Q 2 9 s d W 1 u V H l w Z X M i I F Z h b H V l P S J z Q 1 F V R k J R V U Z B d z 0 9 I i A v P j x F b n R y e S B U e X B l P S J G a W x s T G F z d F V w Z G F 0 Z W Q i I F Z h b H V l P S J k M j A y M C 0 w M y 0 y O F Q w M j o x N j o 0 N y 4 3 O D A x M T M w W i I g L z 4 8 R W 5 0 c n k g V H l w Z T 0 i R m l s b E V y c m 9 y Q 2 9 1 b n Q i I F Z h b H V l P S J s M C I g L z 4 8 R W 5 0 c n k g V H l w Z T 0 i R m l s b E V y c m 9 y Q 2 9 k Z S I g V m F s d W U 9 I n N V b m t u b 3 d u I i A v P j x F b n R y e S B U e X B l P S J G a W x s Q 2 9 1 b n Q i I F Z h b H V l P S J s M T A w I i A v P j x F b n R y e S B U e X B l P S J B Z G R l Z F R v R G F 0 Y U 1 v Z G V s I i B W Y W x 1 Z T 0 i b D A i I C 8 + P E V u d H J 5 I F R 5 c G U 9 I l F 1 Z X J 5 S U Q i I F Z h b H V l P S J z N m Y 3 N j c 5 N T k t N W Y 3 Y i 0 0 M j M x L W I 5 O T Y t Z j V i M D g y O W J h Z T E 5 I i A v P j w v U 3 R h Y m x l R W 5 0 c m l l c z 4 8 L 0 l 0 Z W 0 + P E l 0 Z W 0 + P E l 0 Z W 1 M b 2 N h d G l v b j 4 8 S X R l b V R 5 c G U + R m 9 y b X V s Y T w v S X R l b V R 5 c G U + P E l 0 Z W 1 Q Y X R o P l N l Y 3 R p b 2 4 x L 1 R h Y m x l J T I w M i 9 T b 3 V y Y 2 U 8 L 0 l 0 Z W 1 Q Y X R o P j w v S X R l b U x v Y 2 F 0 a W 9 u P j x T d G F i b G V F b n R y a W V z I C 8 + P C 9 J d G V t P j x J d G V t P j x J d G V t T G 9 j Y X R p b 2 4 + P E l 0 Z W 1 U e X B l P k Z v c m 1 1 b G E 8 L 0 l 0 Z W 1 U e X B l P j x J d G V t U G F 0 a D 5 T Z W N 0 a W 9 u M S 9 U Y W J s Z S U y M D I v R G F 0 Y T I 8 L 0 l 0 Z W 1 Q Y X R o P j w v S X R l b U x v Y 2 F 0 a W 9 u P j x T d G F i b G V F b n R y a W V z I C 8 + P C 9 J d G V t P j x J d G V t P j x J d G V t T G 9 j Y X R p b 2 4 + P E l 0 Z W 1 U e X B l P k Z v c m 1 1 b G E 8 L 0 l 0 Z W 1 U e X B l P j x J d G V t U G F 0 a D 5 T Z W N 0 a W 9 u M S 9 U Y W J s Z S U y M D I v Q 2 h h b m d l Z C U y M F R 5 c G U 8 L 0 l 0 Z W 1 Q Y X R o P j w v S X R l b U x v Y 2 F 0 a W 9 u P j x T d G F i b G V F b n R y a W V z I C 8 + P C 9 J d G V t P j x J d G V t P j x J d G V t T G 9 j Y X R p b 2 4 + P E l 0 Z W 1 U e X B l P k Z v c m 1 1 b G E 8 L 0 l 0 Z W 1 U e X B l P j x J d G V t U G F 0 a D 5 T Z W N 0 a W 9 u M S 9 U Y W J s Z S U y M D I 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U m V j b 3 Z l c n l U Y X J n Z X R T a G V l d C I g V m F s d W U 9 I n N F c X V p d H k g R X h h b X B s Z S I g L z 4 8 R W 5 0 c n k g V H l w Z T 0 i U m V j b 3 Z l c n l U Y X J n Z X R D b 2 x 1 b W 4 i I F Z h b H V l P S J s M i I g L z 4 8 R W 5 0 c n k g V H l w Z T 0 i U m V j b 3 Z l c n l U Y X J n Z X R S b 3 c i I F Z h b H V l P S J s M T M i I C 8 + P E V u d H J 5 I F R 5 c G U 9 I k Z p b G x l Z E N v b X B s Z X R l U m V z d W x 0 V G 9 X b 3 J r c 2 h l Z X Q i I F Z h b H V l P S J s M S I g L z 4 8 R W 5 0 c n k g V H l w Z T 0 i Q W R k Z W R U b 0 R h d G F N b 2 R l b C I g V m F s d W U 9 I m w w I i A v P j x F b n R y e S B U e X B l P S J G a W x s Q 2 9 1 b n Q i I F Z h b H V l P S J s M T A w I i A v P j x F b n R y e S B U e X B l P S J G a W x s R X J y b 3 J D b 2 R l I i B W Y W x 1 Z T 0 i c 1 V u a 2 5 v d 2 4 i I C 8 + P E V u d H J 5 I F R 5 c G U 9 I k Z p b G x F c n J v c k N v d W 5 0 I i B W Y W x 1 Z T 0 i b D A i I C 8 + P E V u d H J 5 I F R 5 c G U 9 I k Z p b G x M Y X N 0 V X B k Y X R l Z C I g V m F s d W U 9 I m Q y M D I w L T A z L T I 4 V D A y O j M x O j M 4 L j Q z M T M w N D F a I i A v P j x F b n R y e S B U e X B l P S J G a W x s Q 2 9 s d W 1 u V H l w Z X M i I F Z h b H V l P S J z Q 1 F V R k J R V U Z B d z 0 9 I i A v P j x F b n R y e S B U e X B l P S J G a W x s Q 2 9 s d W 1 u T m F t Z X M i I F Z h b H V l P S J z W y Z x d W 9 0 O 0 R h d G U m c X V v d D s s J n F 1 b 3 Q 7 T 3 B l b i Z x d W 9 0 O y w m c X V v d D t I a W d o J n F 1 b 3 Q 7 L C Z x d W 9 0 O 0 x v d y Z x d W 9 0 O y w m c X V v d D t D b G 9 z Z S o m c X V v d D s s J n F 1 b 3 Q 7 Q W R q I E N s b 3 N l K i o m c X V v d D s s J n F 1 b 3 Q 7 V m 9 s d W 1 l J n F 1 b 3 Q 7 X S I g L z 4 8 R W 5 0 c n k g V H l w Z T 0 i R m l s b F N 0 Y X R 1 c y I g V m F s d W U 9 I n N D b 2 1 w b G V 0 Z S I g L z 4 8 R W 5 0 c n k g V H l w Z T 0 i U m V s Y X R p b 2 5 z a G l w S W 5 m b 0 N v b n R h a W 5 l c i I g V m F s d W U 9 I n N 7 J n F 1 b 3 Q 7 Y 2 9 s d W 1 u Q 2 9 1 b n Q m c X V v d D s 6 N y w m c X V v d D t r Z X l D b 2 x 1 b W 5 O Y W 1 l c y Z x d W 9 0 O z p b X S w m c X V v d D t x d W V y e V J l b G F 0 a W 9 u c 2 h p c H M m c X V v d D s 6 W 1 0 s J n F 1 b 3 Q 7 Y 2 9 s d W 1 u S W R l b n R p d G l l c y Z x d W 9 0 O z p b J n F 1 b 3 Q 7 U 2 V j d G l v b j E v V G F i b G U g M i A o M i k v Q 2 h h b m d l Z C B U e X B l L n t E Y X R l L D B 9 J n F 1 b 3 Q 7 L C Z x d W 9 0 O 1 N l Y 3 R p b 2 4 x L 1 R h Y m x l I D I g K D I p L 0 N o Y W 5 n Z W Q g V H l w Z S 5 7 T 3 B l b i w x f S Z x d W 9 0 O y w m c X V v d D t T Z W N 0 a W 9 u M S 9 U Y W J s Z S A y I C g y K S 9 D a G F u Z 2 V k I F R 5 c G U u e 0 h p Z 2 g s M n 0 m c X V v d D s s J n F 1 b 3 Q 7 U 2 V j d G l v b j E v V G F i b G U g M i A o M i k v Q 2 h h b m d l Z C B U e X B l L n t M b 3 c s M 3 0 m c X V v d D s s J n F 1 b 3 Q 7 U 2 V j d G l v b j E v V G F i b G U g M i A o M i k v Q 2 h h b m d l Z C B U e X B l L n t D b G 9 z Z S o s N H 0 m c X V v d D s s J n F 1 b 3 Q 7 U 2 V j d G l v b j E v V G F i b G U g M i A o M i k v Q 2 h h b m d l Z C B U e X B l L n t B Z G o g Q 2 x v c 2 U q K i w 1 f S Z x d W 9 0 O y w m c X V v d D t T Z W N 0 a W 9 u M S 9 U Y W J s Z S A y I C g y K S 9 D a G F u Z 2 V k I F R 5 c G U u e 1 Z v b H V t Z S w 2 f S Z x d W 9 0 O 1 0 s J n F 1 b 3 Q 7 Q 2 9 s d W 1 u Q 2 9 1 b n Q m c X V v d D s 6 N y w m c X V v d D t L Z X l D b 2 x 1 b W 5 O Y W 1 l c y Z x d W 9 0 O z p b X S w m c X V v d D t D b 2 x 1 b W 5 J Z G V u d G l 0 a W V z J n F 1 b 3 Q 7 O l s m c X V v d D t T Z W N 0 a W 9 u M S 9 U Y W J s Z S A y I C g y K S 9 D a G F u Z 2 V k I F R 5 c G U u e 0 R h d G U s M H 0 m c X V v d D s s J n F 1 b 3 Q 7 U 2 V j d G l v b j E v V G F i b G U g M i A o M i k v Q 2 h h b m d l Z C B U e X B l L n t P c G V u L D F 9 J n F 1 b 3 Q 7 L C Z x d W 9 0 O 1 N l Y 3 R p b 2 4 x L 1 R h Y m x l I D I g K D I p L 0 N o Y W 5 n Z W Q g V H l w Z S 5 7 S G l n a C w y f S Z x d W 9 0 O y w m c X V v d D t T Z W N 0 a W 9 u M S 9 U Y W J s Z S A y I C g y K S 9 D a G F u Z 2 V k I F R 5 c G U u e 0 x v d y w z f S Z x d W 9 0 O y w m c X V v d D t T Z W N 0 a W 9 u M S 9 U Y W J s Z S A y I C g y K S 9 D a G F u Z 2 V k I F R 5 c G U u e 0 N s b 3 N l K i w 0 f S Z x d W 9 0 O y w m c X V v d D t T Z W N 0 a W 9 u M S 9 U Y W J s Z S A y I C g y K S 9 D a G F u Z 2 V k I F R 5 c G U u e 0 F k a i B D b G 9 z Z S o q L D V 9 J n F 1 b 3 Q 7 L C Z x d W 9 0 O 1 N l Y 3 R p b 2 4 x L 1 R h Y m x l I D I g K D I p L 0 N o Y W 5 n Z W Q g V H l w Z S 5 7 V m 9 s d W 1 l L D Z 9 J n F 1 b 3 Q 7 X S w m c X V v d D t S Z W x h d G l v b n N o a X B J b m Z v J n F 1 b 3 Q 7 O l t d f S I g L z 4 8 R W 5 0 c n k g V H l w Z T 0 i U X V l c n l J R C I g V m F s d W U 9 I n M 0 Y T B j M 2 Y 4 Z C 1 k M T M 4 L T Q 3 Y W Y t O D g 2 M S 0 w N z U z Y j F m Z j I y Y m Q i I C 8 + P C 9 T d G F i b G V F b n R y a W V z P j w v S X R l b T 4 8 S X R l b T 4 8 S X R l b U x v Y 2 F 0 a W 9 u P j x J d G V t V H l w Z T 5 G b 3 J t d W x h P C 9 J d G V t V H l w Z T 4 8 S X R l b V B h d G g + U 2 V j d G l v b j E v V G F i b G U l M j A y J T I w K D I p L 1 N v d X J j Z T w v S X R l b V B h d G g + P C 9 J d G V t T G 9 j Y X R p b 2 4 + P F N 0 Y W J s Z U V u d H J p Z X M g L z 4 8 L 0 l 0 Z W 0 + P E l 0 Z W 0 + P E l 0 Z W 1 M b 2 N h d G l v b j 4 8 S X R l b V R 5 c G U + R m 9 y b X V s Y T w v S X R l b V R 5 c G U + P E l 0 Z W 1 Q Y X R o P l N l Y 3 R p b 2 4 x L 1 R h Y m x l J T I w M i U y M C g y K S 9 E Y X R h M j w v S X R l b V B h d G g + P C 9 J d G V t T G 9 j Y X R p b 2 4 + P F N 0 Y W J s Z U V u d H J p Z X M g L z 4 8 L 0 l 0 Z W 0 + P E l 0 Z W 0 + P E l 0 Z W 1 M b 2 N h d G l v b j 4 8 S X R l b V R 5 c G U + R m 9 y b X V s Y T w v S X R l b V R 5 c G U + P E l 0 Z W 1 Q Y X R o P l N l Y 3 R p b 2 4 x L 1 R h Y m x l J T I w M i U y M C g y K S 9 D a G F u Z 2 V k J T I w V H l w Z T w v S X R l b V B h d G g + P C 9 J d G V t T G 9 j Y X R p b 2 4 + P F N 0 Y W J s Z U V u d H J p Z X M g L z 4 8 L 0 l 0 Z W 0 + P E l 0 Z W 0 + P E l 0 Z W 1 M b 2 N h d G l v b j 4 8 S X R l b V R 5 c G U + R m 9 y b X V s Y T w v S X R l b V R 5 c G U + P E l 0 Z W 1 Q Y X R o P l N l Y 3 R p b 2 4 x L 1 R h Y m x l J T I w M i U y M C g z K T 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A i I C 8 + P E V u d H J 5 I F R 5 c G U 9 I k Z p b G x D b 2 x 1 b W 5 U e X B l c y I g V m F s d W U 9 I n N D U V V G Q l F V R k F 3 P T 0 i I C 8 + P E V u d H J 5 I F R 5 c G U 9 I k Z p b G x M Y X N 0 V X B k Y X R l Z C I g V m F s d W U 9 I m Q y M D I w L T A z L T M x V D A y O j U y O j U x L j g 5 O D k 0 M T d a I i A v P j x F b n R y e S B U e X B l P S J R d W V y e U l E I i B W Y W x 1 Z T 0 i c z E 0 Y W E 0 Y T Z j L T Q 2 N m Q t N D Y z M y 1 i Y W U 3 L T A y M m Z j N z R l Y j R h Z S I g L z 4 8 R W 5 0 c n k g V H l w Z T 0 i R m l s b E N v b H V t b k 5 h b W V z I i B W Y W x 1 Z T 0 i c 1 s m c X V v d D t E Y X R l J n F 1 b 3 Q 7 L C Z x d W 9 0 O 0 9 w Z W 4 m c X V v d D s s J n F 1 b 3 Q 7 S G l n a C Z x d W 9 0 O y w m c X V v d D t M b 3 c m c X V v d D s s J n F 1 b 3 Q 7 Q 2 x v c 2 U q J n F 1 b 3 Q 7 L C Z x d W 9 0 O 0 F k a i B D b G 9 z Z S o q J n F 1 b 3 Q 7 L C Z x d W 9 0 O 1 Z v b H V t Z S Z x d W 9 0 O 1 0 i I C 8 + P E V u d H J 5 I F R 5 c G U 9 I k Z p b G x T d G F 0 d X M i I F Z h b H V l P S J z Q 2 9 t c G x l d G U i I C 8 + P E V u d H J 5 I F R 5 c G U 9 I k Z p b G x F c n J v c k N v d W 5 0 I i B W Y W x 1 Z T 0 i b D A i I C 8 + P E V u d H J 5 I F R 5 c G U 9 I k Z p b G x F c n J v c k N v Z G U i I F Z h b H V l P S J z V W 5 r b m 9 3 b i I g L z 4 8 R W 5 0 c n k g V H l w Z T 0 i U m V s Y X R p b 2 5 z a G l w S W 5 m b 0 N v b n R h a W 5 l c i I g V m F s d W U 9 I n N 7 J n F 1 b 3 Q 7 Y 2 9 s d W 1 u Q 2 9 1 b n Q m c X V v d D s 6 N y w m c X V v d D t r Z X l D b 2 x 1 b W 5 O Y W 1 l c y Z x d W 9 0 O z p b X S w m c X V v d D t x d W V y e V J l b G F 0 a W 9 u c 2 h p c H M m c X V v d D s 6 W 1 0 s J n F 1 b 3 Q 7 Y 2 9 s d W 1 u S W R l b n R p d G l l c y Z x d W 9 0 O z p b J n F 1 b 3 Q 7 U 2 V j d G l v b j E v V G F i b G U g M i A o M y k v Q 2 h h b m d l Z C B U e X B l L n t E Y X R l L D B 9 J n F 1 b 3 Q 7 L C Z x d W 9 0 O 1 N l Y 3 R p b 2 4 x L 1 R h Y m x l I D I g K D M p L 0 N o Y W 5 n Z W Q g V H l w Z S 5 7 T 3 B l b i w x f S Z x d W 9 0 O y w m c X V v d D t T Z W N 0 a W 9 u M S 9 U Y W J s Z S A y I C g z K S 9 D a G F u Z 2 V k I F R 5 c G U u e 0 h p Z 2 g s M n 0 m c X V v d D s s J n F 1 b 3 Q 7 U 2 V j d G l v b j E v V G F i b G U g M i A o M y k v Q 2 h h b m d l Z C B U e X B l L n t M b 3 c s M 3 0 m c X V v d D s s J n F 1 b 3 Q 7 U 2 V j d G l v b j E v V G F i b G U g M i A o M y k v Q 2 h h b m d l Z C B U e X B l L n t D b G 9 z Z S o s N H 0 m c X V v d D s s J n F 1 b 3 Q 7 U 2 V j d G l v b j E v V G F i b G U g M i A o M y k v Q 2 h h b m d l Z C B U e X B l L n t B Z G o g Q 2 x v c 2 U q K i w 1 f S Z x d W 9 0 O y w m c X V v d D t T Z W N 0 a W 9 u M S 9 U Y W J s Z S A y I C g z K S 9 D a G F u Z 2 V k I F R 5 c G U u e 1 Z v b H V t Z S w 2 f S Z x d W 9 0 O 1 0 s J n F 1 b 3 Q 7 Q 2 9 s d W 1 u Q 2 9 1 b n Q m c X V v d D s 6 N y w m c X V v d D t L Z X l D b 2 x 1 b W 5 O Y W 1 l c y Z x d W 9 0 O z p b X S w m c X V v d D t D b 2 x 1 b W 5 J Z G V u d G l 0 a W V z J n F 1 b 3 Q 7 O l s m c X V v d D t T Z W N 0 a W 9 u M S 9 U Y W J s Z S A y I C g z K S 9 D a G F u Z 2 V k I F R 5 c G U u e 0 R h d G U s M H 0 m c X V v d D s s J n F 1 b 3 Q 7 U 2 V j d G l v b j E v V G F i b G U g M i A o M y k v Q 2 h h b m d l Z C B U e X B l L n t P c G V u L D F 9 J n F 1 b 3 Q 7 L C Z x d W 9 0 O 1 N l Y 3 R p b 2 4 x L 1 R h Y m x l I D I g K D M p L 0 N o Y W 5 n Z W Q g V H l w Z S 5 7 S G l n a C w y f S Z x d W 9 0 O y w m c X V v d D t T Z W N 0 a W 9 u M S 9 U Y W J s Z S A y I C g z K S 9 D a G F u Z 2 V k I F R 5 c G U u e 0 x v d y w z f S Z x d W 9 0 O y w m c X V v d D t T Z W N 0 a W 9 u M S 9 U Y W J s Z S A y I C g z K S 9 D a G F u Z 2 V k I F R 5 c G U u e 0 N s b 3 N l K i w 0 f S Z x d W 9 0 O y w m c X V v d D t T Z W N 0 a W 9 u M S 9 U Y W J s Z S A y I C g z K S 9 D a G F u Z 2 V k I F R 5 c G U u e 0 F k a i B D b G 9 z Z S o q L D V 9 J n F 1 b 3 Q 7 L C Z x d W 9 0 O 1 N l Y 3 R p b 2 4 x L 1 R h Y m x l I D I g K D M p L 0 N o Y W 5 n Z W Q g V H l w Z S 5 7 V m 9 s d W 1 l L D Z 9 J n F 1 b 3 Q 7 X S w m c X V v d D t S Z W x h d G l v b n N o a X B J b m Z v J n F 1 b 3 Q 7 O l t d f S I g L z 4 8 R W 5 0 c n k g V H l w Z T 0 i R m l s b E N v d W 5 0 I i B W Y W x 1 Z T 0 i b D E w M C I g L z 4 8 R W 5 0 c n k g V H l w Z T 0 i Q W R k Z W R U b 0 R h d G F N b 2 R l b C I g V m F s d W U 9 I m w w I i A v P j w v U 3 R h Y m x l R W 5 0 c m l l c z 4 8 L 0 l 0 Z W 0 + P E l 0 Z W 0 + P E l 0 Z W 1 M b 2 N h d G l v b j 4 8 S X R l b V R 5 c G U + R m 9 y b X V s Y T w v S X R l b V R 5 c G U + P E l 0 Z W 1 Q Y X R o P l N l Y 3 R p b 2 4 x L 1 R h Y m x l J T I w M i U y M C g z K S 9 T b 3 V y Y 2 U 8 L 0 l 0 Z W 1 Q Y X R o P j w v S X R l b U x v Y 2 F 0 a W 9 u P j x T d G F i b G V F b n R y a W V z I C 8 + P C 9 J d G V t P j x J d G V t P j x J d G V t T G 9 j Y X R p b 2 4 + P E l 0 Z W 1 U e X B l P k Z v c m 1 1 b G E 8 L 0 l 0 Z W 1 U e X B l P j x J d G V t U G F 0 a D 5 T Z W N 0 a W 9 u M S 9 U Y W J s Z S U y M D I l M j A o M y k v R G F 0 Y T I 8 L 0 l 0 Z W 1 Q Y X R o P j w v S X R l b U x v Y 2 F 0 a W 9 u P j x T d G F i b G V F b n R y a W V z I C 8 + P C 9 J d G V t P j x J d G V t P j x J d G V t T G 9 j Y X R p b 2 4 + P E l 0 Z W 1 U e X B l P k Z v c m 1 1 b G E 8 L 0 l 0 Z W 1 U e X B l P j x J d G V t U G F 0 a D 5 T Z W N 0 a W 9 u M S 9 U Y W J s Z S U y M D I l M j A o M y k v Q 2 h h b m d l Z C U y M F R 5 c G U 8 L 0 l 0 Z W 1 Q Y X R o P j w v S X R l b U x v Y 2 F 0 a W 9 u P j x T d G F i b G V F b n R y a W V z I C 8 + P C 9 J d G V t P j x J d G V t P j x J d G V t T G 9 j Y X R p b 2 4 + P E l 0 Z W 1 U e X B l P k Z v c m 1 1 b G E 8 L 0 l 0 Z W 1 U e X B l P j x J d G V t U G F 0 a D 5 T Z W N 0 a W 9 u M S 9 U Y W J s Z S U y M D I l M j A o N C 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U m V j b 3 Z l c n l U Y X J n Z X R T a G V l d C I g V m F s d W U 9 I n N F c X V p d H k g R X h h b X B s Z S I g L z 4 8 R W 5 0 c n k g V H l w Z T 0 i U m V j b 3 Z l c n l U Y X J n Z X R D b 2 x 1 b W 4 i I F Z h b H V l P S J s M i I g L z 4 8 R W 5 0 c n k g V H l w Z T 0 i U m V j b 3 Z l c n l U Y X J n Z X R S b 3 c i I F Z h b H V l P S J s M j c i I C 8 + P E V u d H J 5 I F R 5 c G U 9 I k Z p b G x l Z E N v b X B s Z X R l U m V z d W x 0 V G 9 X b 3 J r c 2 h l Z X Q i I F Z h b H V l P S J s M S I g L z 4 8 R W 5 0 c n k g V H l w Z T 0 i R m l s b E V y c m 9 y Q 2 9 1 b n Q i I F Z h b H V l P S J s M C I g L z 4 8 R W 5 0 c n k g V H l w Z T 0 i R m l s b E x h c 3 R V c G R h d G V k I i B W Y W x 1 Z T 0 i Z D I w M j A t M D M t M j h U M D M 6 M z Q 6 M T Q u N j M 2 M D k x N F o i I C 8 + P E V u d H J 5 I F R 5 c G U 9 I k Z p b G x D b 2 x 1 b W 5 U e X B l c y I g V m F s d W U 9 I n N D U V V G Q l F V R k F 3 P T 0 i I C 8 + P E V u d H J 5 I F R 5 c G U 9 I k Z p b G x D b 2 x 1 b W 5 O Y W 1 l c y I g V m F s d W U 9 I n N b J n F 1 b 3 Q 7 R G F 0 Z S Z x d W 9 0 O y w m c X V v d D t P c G V u J n F 1 b 3 Q 7 L C Z x d W 9 0 O 0 h p Z 2 g m c X V v d D s s J n F 1 b 3 Q 7 T G 9 3 J n F 1 b 3 Q 7 L C Z x d W 9 0 O 0 N s b 3 N l K i Z x d W 9 0 O y w m c X V v d D t B Z G o g Q 2 x v c 2 U q K i Z x d W 9 0 O y w m c X V v d D t W b 2 x 1 b W U m c X V v d D t d I i A v P j x F b n R y e S B U e X B l P S J G a W x s U 3 R h d H V z I i B W Y W x 1 Z T 0 i c 0 N v b X B s Z X R l I i A v P j x F b n R y e S B U e X B l P S J G a W x s Q 2 9 1 b n Q i I F Z h b H V l P S J s M T A w I i A v P j x F b n R y e S B U e X B l P S J S Z W x h d G l v b n N o a X B J b m Z v Q 2 9 u d G F p b m V y I i B W Y W x 1 Z T 0 i c 3 s m c X V v d D t j b 2 x 1 b W 5 D b 3 V u d C Z x d W 9 0 O z o 3 L C Z x d W 9 0 O 2 t l e U N v b H V t b k 5 h b W V z J n F 1 b 3 Q 7 O l t d L C Z x d W 9 0 O 3 F 1 Z X J 5 U m V s Y X R p b 2 5 z a G l w c y Z x d W 9 0 O z p b X S w m c X V v d D t j b 2 x 1 b W 5 J Z G V u d G l 0 a W V z J n F 1 b 3 Q 7 O l s m c X V v d D t T Z W N 0 a W 9 u M S 9 U Y W J s Z S A y I C g z K S 9 D a G F u Z 2 V k I F R 5 c G U u e 0 R h d G U s M H 0 m c X V v d D s s J n F 1 b 3 Q 7 U 2 V j d G l v b j E v V G F i b G U g M i A o M y k v Q 2 h h b m d l Z C B U e X B l L n t P c G V u L D F 9 J n F 1 b 3 Q 7 L C Z x d W 9 0 O 1 N l Y 3 R p b 2 4 x L 1 R h Y m x l I D I g K D M p L 0 N o Y W 5 n Z W Q g V H l w Z S 5 7 S G l n a C w y f S Z x d W 9 0 O y w m c X V v d D t T Z W N 0 a W 9 u M S 9 U Y W J s Z S A y I C g z K S 9 D a G F u Z 2 V k I F R 5 c G U u e 0 x v d y w z f S Z x d W 9 0 O y w m c X V v d D t T Z W N 0 a W 9 u M S 9 U Y W J s Z S A y I C g z K S 9 D a G F u Z 2 V k I F R 5 c G U u e 0 N s b 3 N l K i w 0 f S Z x d W 9 0 O y w m c X V v d D t T Z W N 0 a W 9 u M S 9 U Y W J s Z S A y I C g z K S 9 D a G F u Z 2 V k I F R 5 c G U u e 0 F k a i B D b G 9 z Z S o q L D V 9 J n F 1 b 3 Q 7 L C Z x d W 9 0 O 1 N l Y 3 R p b 2 4 x L 1 R h Y m x l I D I g K D M p L 0 N o Y W 5 n Z W Q g V H l w Z S 5 7 V m 9 s d W 1 l L D Z 9 J n F 1 b 3 Q 7 X S w m c X V v d D t D b 2 x 1 b W 5 D b 3 V u d C Z x d W 9 0 O z o 3 L C Z x d W 9 0 O 0 t l e U N v b H V t b k 5 h b W V z J n F 1 b 3 Q 7 O l t d L C Z x d W 9 0 O 0 N v b H V t b k l k Z W 5 0 a X R p Z X M m c X V v d D s 6 W y Z x d W 9 0 O 1 N l Y 3 R p b 2 4 x L 1 R h Y m x l I D I g K D M p L 0 N o Y W 5 n Z W Q g V H l w Z S 5 7 R G F 0 Z S w w f S Z x d W 9 0 O y w m c X V v d D t T Z W N 0 a W 9 u M S 9 U Y W J s Z S A y I C g z K S 9 D a G F u Z 2 V k I F R 5 c G U u e 0 9 w Z W 4 s M X 0 m c X V v d D s s J n F 1 b 3 Q 7 U 2 V j d G l v b j E v V G F i b G U g M i A o M y k v Q 2 h h b m d l Z C B U e X B l L n t I a W d o L D J 9 J n F 1 b 3 Q 7 L C Z x d W 9 0 O 1 N l Y 3 R p b 2 4 x L 1 R h Y m x l I D I g K D M p L 0 N o Y W 5 n Z W Q g V H l w Z S 5 7 T G 9 3 L D N 9 J n F 1 b 3 Q 7 L C Z x d W 9 0 O 1 N l Y 3 R p b 2 4 x L 1 R h Y m x l I D I g K D M p L 0 N o Y W 5 n Z W Q g V H l w Z S 5 7 Q 2 x v c 2 U q L D R 9 J n F 1 b 3 Q 7 L C Z x d W 9 0 O 1 N l Y 3 R p b 2 4 x L 1 R h Y m x l I D I g K D M p L 0 N o Y W 5 n Z W Q g V H l w Z S 5 7 Q W R q I E N s b 3 N l K i o s N X 0 m c X V v d D s s J n F 1 b 3 Q 7 U 2 V j d G l v b j E v V G F i b G U g M i A o M y k v Q 2 h h b m d l Z C B U e X B l L n t W b 2 x 1 b W U s N n 0 m c X V v d D t d L C Z x d W 9 0 O 1 J l b G F 0 a W 9 u c 2 h p c E l u Z m 8 m c X V v d D s 6 W 1 1 9 I i A v P j x F b n R y e S B U e X B l P S J G a W x s R X J y b 3 J D b 2 R l I i B W Y W x 1 Z T 0 i c 1 V u a 2 5 v d 2 4 i I C 8 + P E V u d H J 5 I F R 5 c G U 9 I k x v Y W R l Z F R v Q W 5 h b H l z a X N T Z X J 2 a W N l c y I g V m F s d W U 9 I m w w I i A v P j x F b n R y e S B U e X B l P S J B Z G R l Z F R v R G F 0 Y U 1 v Z G V s I i B W Y W x 1 Z T 0 i b D A i I C 8 + P C 9 T d G F i b G V F b n R y a W V z P j w v S X R l b T 4 8 S X R l b T 4 8 S X R l b U x v Y 2 F 0 a W 9 u P j x J d G V t V H l w Z T 5 G b 3 J t d W x h P C 9 J d G V t V H l w Z T 4 8 S X R l b V B h d G g + U 2 V j d G l v b j E v V G F i b G U l M j A y J T I w K D Q p L 1 N v d X J j Z T w v S X R l b V B h d G g + P C 9 J d G V t T G 9 j Y X R p b 2 4 + P F N 0 Y W J s Z U V u d H J p Z X M g L z 4 8 L 0 l 0 Z W 0 + P E l 0 Z W 0 + P E l 0 Z W 1 M b 2 N h d G l v b j 4 8 S X R l b V R 5 c G U + R m 9 y b X V s Y T w v S X R l b V R 5 c G U + P E l 0 Z W 1 Q Y X R o P l N l Y 3 R p b 2 4 x L 1 R h Y m x l J T I w M i U y M C g 0 K S 9 E Y X R h M j w v S X R l b V B h d G g + P C 9 J d G V t T G 9 j Y X R p b 2 4 + P F N 0 Y W J s Z U V u d H J p Z X M g L z 4 8 L 0 l 0 Z W 0 + P E l 0 Z W 0 + P E l 0 Z W 1 M b 2 N h d G l v b j 4 8 S X R l b V R 5 c G U + R m 9 y b X V s Y T w v S X R l b V R 5 c G U + P E l 0 Z W 1 Q Y X R o P l N l Y 3 R p b 2 4 x L 1 R h Y m x l J T I w M i U y M C g 0 K S 9 D a G F u Z 2 V k J T I w V H l w Z T w v S X R l b V B h d G g + P C 9 J d G V t T G 9 j Y X R p b 2 4 + P F N 0 Y W J s Z U V u d H J p Z X M g L z 4 8 L 0 l 0 Z W 0 + P C 9 J d G V t c z 4 8 L 0 x v Y 2 F s U G F j a 2 F n Z U 1 l d G F k Y X R h R m l s Z T 4 W A A A A U E s F B g A A A A A A A A A A A A A A A A A A A A A A A C Y B A A A B A A A A 0 I y d 3 w E V 0 R G M e g D A T 8 K X 6 w E A A A D W 1 w S G 7 C k b T b P R t D t w K P V F A A A A A A I A A A A A A B B m A A A A A Q A A I A A A A F 3 2 W K o v B E Z 9 i R Y p 9 Z 2 U q q n t 0 a n x t J K C 6 0 V 0 f m g A O E J P A A A A A A 6 A A A A A A g A A I A A A A J c A F U L Z u 1 T f I E n C d d 2 o C s O K O P h y 8 2 U c v u R j p Q 8 x h j + z U A A A A C Y L j K Q J / 6 t 1 L z 9 U c a f o w n / / o 4 8 s f k X 1 8 y n c 9 n G D J H I X o Q K V Q C L b q D U 4 x j Y 4 D z v O U 4 l B u q i t t M 5 v 5 D + j Q H 4 e t t K R / / L m l w M v R a K n X z E N D C k F Q A A A A C + l Y k 4 4 2 e q S L A J t t + H Q e s T 4 5 c l U l 0 0 o R W O e I I c k H O M c U R Q Y F 0 C c p 0 c Q R A J d t v p M v n 0 7 H 1 8 h N f h i W S J 4 s m f / w 4 w = < / D a t a M a s h u p > 
</file>

<file path=customXml/itemProps1.xml><?xml version="1.0" encoding="utf-8"?>
<ds:datastoreItem xmlns:ds="http://schemas.openxmlformats.org/officeDocument/2006/customXml" ds:itemID="{86146B0E-1508-4671-922F-8EE38F60982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Equal Weighted Indexes</vt:lpstr>
      <vt:lpstr>Value Weighted Indexes</vt:lpstr>
      <vt:lpstr>Price Weighted Indexes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jfari</dc:creator>
  <cp:lastModifiedBy>Farizo, Joseph</cp:lastModifiedBy>
  <cp:lastPrinted>2020-04-02T16:12:49Z</cp:lastPrinted>
  <dcterms:created xsi:type="dcterms:W3CDTF">2020-03-21T23:01:16Z</dcterms:created>
  <dcterms:modified xsi:type="dcterms:W3CDTF">2020-09-01T12:13:39Z</dcterms:modified>
</cp:coreProperties>
</file>