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farizo\Dropbox\University of Richmond\FIN 366 Investments\Spring 2021\"/>
    </mc:Choice>
  </mc:AlternateContent>
  <xr:revisionPtr revIDLastSave="0" documentId="8_{EFFE2F48-D2D6-42E4-9CE3-4067205AB106}" xr6:coauthVersionLast="36" xr6:coauthVersionMax="36" xr10:uidLastSave="{00000000-0000-0000-0000-000000000000}"/>
  <bookViews>
    <workbookView xWindow="28680" yWindow="-120" windowWidth="24240" windowHeight="13740" tabRatio="839" xr2:uid="{64674BCB-6427-470A-A24A-8A85765D4022}"/>
  </bookViews>
  <sheets>
    <sheet name="T-Bond Quotes" sheetId="28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8" l="1"/>
  <c r="D22" i="28" l="1"/>
  <c r="D25" i="28"/>
  <c r="D21" i="28"/>
  <c r="D20" i="28"/>
  <c r="D23" i="28"/>
  <c r="B18" i="2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 2" description="Connection to the 'Table 2' query in the workbook." type="5" refreshedVersion="6" background="1" saveData="1">
    <dbPr connection="Provider=Microsoft.Mashup.OleDb.1;Data Source=$Workbook$;Location=&quot;Table 2&quot;;Extended Properties=&quot;&quot;" command="SELECT * FROM [Table 2]"/>
  </connection>
  <connection id="2" xr16:uid="{00000000-0015-0000-FFFF-FFFF01000000}" keepAlive="1" name="Query - Table 2 (2)" description="Connection to the 'Table 2 (2)' query in the workbook." type="5" refreshedVersion="6" background="1" saveData="1">
    <dbPr connection="Provider=Microsoft.Mashup.OleDb.1;Data Source=$Workbook$;Location=&quot;Table 2 (2)&quot;;Extended Properties=&quot;&quot;" command="SELECT * FROM [Table 2 (2)]"/>
  </connection>
  <connection id="3" xr16:uid="{00000000-0015-0000-FFFF-FFFF02000000}" keepAlive="1" name="Query - Table 2 (3)" description="Connection to the 'Table 2 (3)' query in the workbook." type="5" refreshedVersion="6" background="1" saveData="1">
    <dbPr connection="Provider=Microsoft.Mashup.OleDb.1;Data Source=$Workbook$;Location=&quot;Table 2 (3)&quot;;Extended Properties=&quot;&quot;" command="SELECT * FROM [Table 2 (3)]"/>
  </connection>
  <connection id="4" xr16:uid="{00000000-0015-0000-FFFF-FFFF03000000}" keepAlive="1" name="Query - Table 2 (4)" description="Connection to the 'Table 2 (4)' query in the workbook." type="5" refreshedVersion="6" background="1" saveData="1">
    <dbPr connection="Provider=Microsoft.Mashup.OleDb.1;Data Source=$Workbook$;Location=&quot;Table 2 (4)&quot;;Extended Properties=&quot;&quot;" command="SELECT * FROM [Table 2 (4)]"/>
  </connection>
</connections>
</file>

<file path=xl/sharedStrings.xml><?xml version="1.0" encoding="utf-8"?>
<sst xmlns="http://schemas.openxmlformats.org/spreadsheetml/2006/main" count="18" uniqueCount="18">
  <si>
    <t>▲Top</t>
  </si>
  <si>
    <t>T-Bond Quotes</t>
  </si>
  <si>
    <t>MATURITY</t>
  </si>
  <si>
    <t>BID</t>
  </si>
  <si>
    <t>ASKED</t>
  </si>
  <si>
    <t>CHG</t>
  </si>
  <si>
    <t>ASKED YIELD</t>
  </si>
  <si>
    <t>https://www.wsj.com/market-data/bonds/treasuries</t>
  </si>
  <si>
    <t>Reading U.S. T-Note and T-Bond Quotes</t>
  </si>
  <si>
    <t>COUPON</t>
  </si>
  <si>
    <t>© Joseph Farizo</t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</si>
  <si>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COUPON</t>
    </r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</si>
  <si>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BID</t>
    </r>
  </si>
  <si>
    <r>
      <rPr>
        <sz val="11"/>
        <rFont val="Arial"/>
        <family val="2"/>
      </rPr>
      <t xml:space="preserve">• </t>
    </r>
    <r>
      <rPr>
        <b/>
        <sz val="11"/>
        <rFont val="Arial"/>
        <family val="2"/>
      </rPr>
      <t>ASKED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</si>
  <si>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CHG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</si>
  <si>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ASKED YIELD</t>
    </r>
  </si>
  <si>
    <r>
      <rPr>
        <sz val="11"/>
        <rFont val="Arial"/>
        <family val="2"/>
      </rPr>
      <t>•</t>
    </r>
    <r>
      <rPr>
        <b/>
        <sz val="11"/>
        <rFont val="Arial"/>
        <family val="2"/>
      </rPr>
      <t xml:space="preserve"> BID ASK SPREAD</t>
    </r>
  </si>
  <si>
    <r>
      <t xml:space="preserve">Assume you would like to buy a T-Bond on the </t>
    </r>
    <r>
      <rPr>
        <i/>
        <sz val="11"/>
        <rFont val="Arial"/>
        <family val="2"/>
      </rPr>
      <t>secondary market</t>
    </r>
    <r>
      <rPr>
        <sz val="11"/>
        <rFont val="Arial"/>
        <family val="2"/>
      </rPr>
      <t xml:space="preserve"> from a dealer who previously purchased the bond from the Treasury. Visit the link below, click the Treasury Notes &amp; Bonds link, and copy 5 rows of data. Paste in the white space: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</si>
</sst>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20"/>
      <color theme="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u/>
      <sz val="11"/>
      <color theme="4"/>
      <name val="Tahoma"/>
      <family val="2"/>
    </font>
    <font>
      <sz val="11"/>
      <color theme="0"/>
      <name val="Tahoma"/>
      <family val="2"/>
    </font>
    <font>
      <sz val="7"/>
      <color rgb="FF666666"/>
      <name val="Arial"/>
      <family val="2"/>
    </font>
    <font>
      <sz val="20"/>
      <color theme="0"/>
      <name val="Georgia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color theme="4"/>
      <name val="Arial"/>
      <family val="2"/>
    </font>
    <font>
      <sz val="14"/>
      <color rgb="FF000000"/>
      <name val="Arial Narrow"/>
      <family val="2"/>
    </font>
    <font>
      <sz val="14"/>
      <color rgb="FFFC595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FE0D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gradientFill degree="45">
        <stop position="0">
          <color rgb="FF990000"/>
        </stop>
        <stop position="1">
          <color rgb="FF000066"/>
        </stop>
      </gradient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BEBEB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>
      <alignment horizontal="center"/>
    </xf>
    <xf numFmtId="0" fontId="2" fillId="2" borderId="0">
      <alignment horizontal="left"/>
    </xf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3" fillId="6" borderId="2">
      <alignment horizontal="left"/>
    </xf>
  </cellStyleXfs>
  <cellXfs count="31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5" fillId="4" borderId="0" xfId="1" applyFont="1" applyFill="1" applyAlignment="1">
      <alignment horizontal="center"/>
    </xf>
    <xf numFmtId="0" fontId="2" fillId="2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4" borderId="0" xfId="3" applyAlignment="1">
      <alignment horizontal="left"/>
    </xf>
    <xf numFmtId="0" fontId="5" fillId="4" borderId="0" xfId="3" applyAlignment="1">
      <alignment horizontal="center"/>
    </xf>
    <xf numFmtId="0" fontId="5" fillId="4" borderId="0" xfId="3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9" fillId="6" borderId="2" xfId="7" applyFont="1">
      <alignment horizontal="left"/>
    </xf>
    <xf numFmtId="0" fontId="11" fillId="2" borderId="0" xfId="1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9" fillId="2" borderId="1" xfId="0" applyFont="1" applyFill="1" applyBorder="1"/>
    <xf numFmtId="0" fontId="8" fillId="2" borderId="1" xfId="0" applyFont="1" applyFill="1" applyBorder="1"/>
    <xf numFmtId="0" fontId="8" fillId="5" borderId="0" xfId="0" applyFont="1" applyFill="1" applyAlignment="1"/>
    <xf numFmtId="0" fontId="8" fillId="2" borderId="0" xfId="4" applyFo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justify"/>
    </xf>
    <xf numFmtId="0" fontId="8" fillId="2" borderId="0" xfId="0" applyFont="1" applyFill="1" applyAlignment="1">
      <alignment horizontal="justify" vertical="top" wrapText="1"/>
    </xf>
    <xf numFmtId="0" fontId="8" fillId="2" borderId="1" xfId="0" applyFont="1" applyFill="1" applyBorder="1" applyAlignment="1">
      <alignment horizontal="justify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8" fillId="2" borderId="3" xfId="0" applyFont="1" applyFill="1" applyBorder="1" applyAlignment="1">
      <alignment horizontal="justify" vertical="top" wrapText="1"/>
    </xf>
    <xf numFmtId="14" fontId="12" fillId="0" borderId="4" xfId="0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</cellXfs>
  <cellStyles count="8">
    <cellStyle name="Example" xfId="7" xr:uid="{314AC2A5-932B-422C-BD96-848DCB0F767C}"/>
    <cellStyle name="Followed Hyperlink" xfId="2" builtinId="9" customBuiltin="1"/>
    <cellStyle name="FollowedHyperlink" xfId="5" xr:uid="{E0932A79-56FE-4DA4-91FF-183D7262E44C}"/>
    <cellStyle name="Hyperlink" xfId="1" builtinId="8" customBuiltin="1"/>
    <cellStyle name="MyHyperlink" xfId="6" xr:uid="{B452FEB8-739D-47F2-AF9D-4A147C3F4602}"/>
    <cellStyle name="NavigationLink" xfId="3" xr:uid="{1EEC69E3-0F13-4B43-AE6F-137A1B0BB048}"/>
    <cellStyle name="Normal" xfId="0" builtinId="0"/>
    <cellStyle name="TopLink" xfId="4" xr:uid="{E808E7B7-854A-46F7-8FE6-56BA523C871F}"/>
  </cellStyles>
  <dxfs count="0"/>
  <tableStyles count="0" defaultTableStyle="TableStyleMedium2" defaultPivotStyle="PivotStyleLight16"/>
  <colors>
    <mruColors>
      <color rgb="FF990000"/>
      <color rgb="FFEFE0D9"/>
      <color rgb="FF000066"/>
      <color rgb="FFFB8585"/>
      <color rgb="FF8235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sj.com/market-data/bonds/treasuries" TargetMode="External"/><Relationship Id="rId1" Type="http://schemas.openxmlformats.org/officeDocument/2006/relationships/hyperlink" Target="https://www.wsj.com/market-data/bonds/treasuri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99FA-796B-405D-890F-7C80C09238F8}">
  <sheetPr codeName="Sheet19">
    <pageSetUpPr autoPageBreaks="0" fitToPage="1"/>
  </sheetPr>
  <dimension ref="A1:P29"/>
  <sheetViews>
    <sheetView tabSelected="1" zoomScale="145" zoomScaleNormal="145" workbookViewId="0">
      <pane ySplit="3" topLeftCell="A4" activePane="bottomLeft" state="frozen"/>
      <selection activeCell="D42" sqref="D42"/>
      <selection pane="bottomLeft" activeCell="J17" sqref="J17"/>
    </sheetView>
  </sheetViews>
  <sheetFormatPr defaultColWidth="8.85546875" defaultRowHeight="14.25" x14ac:dyDescent="0.2"/>
  <cols>
    <col min="1" max="1" width="2.5703125" style="4" customWidth="1"/>
    <col min="2" max="2" width="17" style="4" customWidth="1"/>
    <col min="3" max="6" width="15.28515625" style="4" customWidth="1"/>
    <col min="7" max="7" width="16.140625" style="4" customWidth="1"/>
    <col min="8" max="8" width="8.85546875" style="4"/>
    <col min="9" max="9" width="9.28515625" style="4" bestFit="1" customWidth="1"/>
    <col min="10" max="10" width="14.5703125" style="4" customWidth="1"/>
    <col min="11" max="12" width="8.85546875" style="4" customWidth="1"/>
    <col min="13" max="16384" width="8.85546875" style="4"/>
  </cols>
  <sheetData>
    <row r="1" spans="1:16" s="1" customFormat="1" ht="13.9" customHeight="1" x14ac:dyDescent="0.2"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</row>
    <row r="2" spans="1:16" s="1" customFormat="1" ht="13.9" customHeight="1" x14ac:dyDescent="0.2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6"/>
      <c r="O2" s="26"/>
      <c r="P2" s="26"/>
    </row>
    <row r="3" spans="1:16" s="2" customFormat="1" x14ac:dyDescent="0.2">
      <c r="J3" s="9"/>
      <c r="K3" s="8"/>
      <c r="L3" s="7"/>
      <c r="M3" s="3"/>
    </row>
    <row r="4" spans="1:16" x14ac:dyDescent="0.2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6" ht="15" x14ac:dyDescent="0.25">
      <c r="A5" s="10"/>
      <c r="B5" s="12" t="s">
        <v>8</v>
      </c>
      <c r="C5" s="12"/>
      <c r="D5" s="12"/>
      <c r="E5" s="12"/>
      <c r="F5" s="12"/>
      <c r="G5" s="12"/>
      <c r="H5" s="12"/>
      <c r="I5" s="12"/>
      <c r="J5" s="12"/>
    </row>
    <row r="6" spans="1:16" x14ac:dyDescent="0.2">
      <c r="A6" s="10"/>
      <c r="B6" s="27" t="s">
        <v>17</v>
      </c>
      <c r="C6" s="27"/>
      <c r="D6" s="27"/>
      <c r="E6" s="27"/>
      <c r="F6" s="27"/>
      <c r="G6" s="27"/>
      <c r="H6" s="27"/>
      <c r="I6" s="27"/>
      <c r="J6" s="27"/>
    </row>
    <row r="7" spans="1:16" x14ac:dyDescent="0.2">
      <c r="A7" s="10"/>
      <c r="B7" s="23"/>
      <c r="C7" s="23"/>
      <c r="D7" s="23"/>
      <c r="E7" s="23"/>
      <c r="F7" s="23"/>
      <c r="G7" s="23"/>
      <c r="H7" s="23"/>
      <c r="I7" s="23"/>
      <c r="J7" s="23"/>
    </row>
    <row r="8" spans="1:16" x14ac:dyDescent="0.2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6" x14ac:dyDescent="0.2">
      <c r="A9" s="10"/>
      <c r="B9" s="13" t="s">
        <v>7</v>
      </c>
      <c r="C9" s="13"/>
      <c r="D9" s="13"/>
      <c r="E9" s="13"/>
      <c r="F9" s="10"/>
      <c r="G9" s="10"/>
      <c r="H9" s="10"/>
      <c r="I9" s="10"/>
      <c r="J9" s="10"/>
    </row>
    <row r="10" spans="1:16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6" x14ac:dyDescent="0.2">
      <c r="A11" s="10"/>
      <c r="B11" s="10"/>
      <c r="C11" s="5" t="s">
        <v>2</v>
      </c>
      <c r="D11" s="6" t="s">
        <v>9</v>
      </c>
      <c r="E11" s="6" t="s">
        <v>3</v>
      </c>
      <c r="F11" s="6" t="s">
        <v>4</v>
      </c>
      <c r="G11" s="6" t="s">
        <v>5</v>
      </c>
      <c r="H11" s="6" t="s">
        <v>6</v>
      </c>
      <c r="I11" s="10"/>
      <c r="J11" s="10"/>
    </row>
    <row r="12" spans="1:16" ht="18.75" thickBot="1" x14ac:dyDescent="0.25">
      <c r="A12" s="10"/>
      <c r="B12" s="10"/>
      <c r="C12" s="28">
        <v>44849</v>
      </c>
      <c r="D12" s="29">
        <v>1.375</v>
      </c>
      <c r="E12" s="29">
        <v>102.05</v>
      </c>
      <c r="F12" s="29">
        <v>102.054</v>
      </c>
      <c r="G12" s="30">
        <v>-2E-3</v>
      </c>
      <c r="H12" s="29">
        <v>0.111</v>
      </c>
      <c r="I12" s="10"/>
      <c r="J12" s="10"/>
    </row>
    <row r="13" spans="1:16" ht="18.75" thickBot="1" x14ac:dyDescent="0.25">
      <c r="A13" s="10"/>
      <c r="B13" s="10"/>
      <c r="C13" s="28">
        <v>44865</v>
      </c>
      <c r="D13" s="29">
        <v>0.125</v>
      </c>
      <c r="E13" s="29">
        <v>100.002</v>
      </c>
      <c r="F13" s="29">
        <v>100.006</v>
      </c>
      <c r="G13" s="30">
        <v>-2E-3</v>
      </c>
      <c r="H13" s="29">
        <v>0.112</v>
      </c>
      <c r="I13" s="10"/>
      <c r="J13" s="10"/>
    </row>
    <row r="14" spans="1:16" ht="18.75" thickBot="1" x14ac:dyDescent="0.25">
      <c r="A14" s="10"/>
      <c r="B14" s="11"/>
      <c r="C14" s="28">
        <v>44865</v>
      </c>
      <c r="D14" s="29">
        <v>1.875</v>
      </c>
      <c r="E14" s="29">
        <v>103.03</v>
      </c>
      <c r="F14" s="29">
        <v>103.03400000000001</v>
      </c>
      <c r="G14" s="30">
        <v>-2E-3</v>
      </c>
      <c r="H14" s="29">
        <v>0.109</v>
      </c>
      <c r="I14" s="10"/>
      <c r="J14" s="10"/>
    </row>
    <row r="15" spans="1:16" ht="18.75" thickBot="1" x14ac:dyDescent="0.25">
      <c r="A15" s="10"/>
      <c r="B15" s="11"/>
      <c r="C15" s="28">
        <v>44865</v>
      </c>
      <c r="D15" s="29">
        <v>2</v>
      </c>
      <c r="E15" s="29">
        <v>103.096</v>
      </c>
      <c r="F15" s="29">
        <v>103.102</v>
      </c>
      <c r="G15" s="30">
        <v>-6.0000000000000001E-3</v>
      </c>
      <c r="H15" s="29">
        <v>0.114</v>
      </c>
      <c r="I15" s="10"/>
      <c r="J15" s="10"/>
    </row>
    <row r="16" spans="1:16" ht="18.75" thickBot="1" x14ac:dyDescent="0.25">
      <c r="A16" s="10"/>
      <c r="B16" s="10"/>
      <c r="C16" s="28">
        <v>44880</v>
      </c>
      <c r="D16" s="29">
        <v>1.625</v>
      </c>
      <c r="E16" s="29">
        <v>102.224</v>
      </c>
      <c r="F16" s="29">
        <v>102.23</v>
      </c>
      <c r="G16" s="30">
        <v>-6.0000000000000001E-3</v>
      </c>
      <c r="H16" s="29">
        <v>0.11600000000000001</v>
      </c>
      <c r="I16" s="10"/>
      <c r="J16" s="10"/>
    </row>
    <row r="17" spans="1:10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2">
      <c r="A18" s="10"/>
      <c r="B18" s="22" t="str">
        <f>"Given the data pasted above, for the bond maturing on "&amp;TEXT(C12,"MM/DD/YYYY")&amp;" and assuming a $1,000 par value:"</f>
        <v>Given the data pasted above, for the bond maturing on 10/15/2022 and assuming a $1,000 par value:</v>
      </c>
      <c r="C18" s="22"/>
      <c r="D18" s="22"/>
      <c r="E18" s="22"/>
      <c r="F18" s="22"/>
      <c r="G18" s="22"/>
      <c r="H18" s="22"/>
      <c r="I18" s="22"/>
      <c r="J18" s="22"/>
    </row>
    <row r="19" spans="1:10" ht="15" x14ac:dyDescent="0.25">
      <c r="A19" s="10"/>
      <c r="B19" s="15" t="s">
        <v>11</v>
      </c>
      <c r="C19" s="10"/>
      <c r="D19" s="22" t="str">
        <f>D12&amp;"% annually, or ("&amp;D12/100&amp;" x $1,000) / 2 = "&amp;TEXT(D12/100*1000/2,"$##,###.00")&amp;" twice a year."</f>
        <v>1.375% annually, or (0.01375 x $1,000) / 2 = $6.88 twice a year.</v>
      </c>
      <c r="E19" s="22"/>
      <c r="F19" s="22"/>
      <c r="G19" s="22"/>
      <c r="H19" s="22"/>
      <c r="I19" s="22"/>
      <c r="J19" s="22"/>
    </row>
    <row r="20" spans="1:10" ht="15" x14ac:dyDescent="0.25">
      <c r="A20" s="10"/>
      <c r="B20" s="15" t="s">
        <v>12</v>
      </c>
      <c r="C20" s="16"/>
      <c r="D20" s="22" t="str">
        <f>"$1,000 x "&amp;E12/100&amp;" = "&amp;TEXT(1000*E12/100,"$##,###.00")&amp;" is what a dealer will pay you this bond if you have one to sell."</f>
        <v>$1,000 x 1.0205 = $1,020.50 is what a dealer will pay you this bond if you have one to sell.</v>
      </c>
      <c r="E20" s="22"/>
      <c r="F20" s="22"/>
      <c r="G20" s="22"/>
      <c r="H20" s="22"/>
      <c r="I20" s="22"/>
      <c r="J20" s="22"/>
    </row>
    <row r="21" spans="1:10" ht="15" x14ac:dyDescent="0.25">
      <c r="A21" s="10"/>
      <c r="B21" s="14" t="s">
        <v>13</v>
      </c>
      <c r="C21" s="10"/>
      <c r="D21" s="22" t="str">
        <f>"$1,000 x "&amp;F12/100&amp;" = "&amp;TEXT(1000*F12/100,"$##,###.00")&amp;" is what a dealer is asking you pay if you'd like to purchase this security."</f>
        <v>$1,000 x 1.02054 = $1,020.54 is what a dealer is asking you pay if you'd like to purchase this security.</v>
      </c>
      <c r="E21" s="22"/>
      <c r="F21" s="22"/>
      <c r="G21" s="22"/>
      <c r="H21" s="22"/>
      <c r="I21" s="22"/>
      <c r="J21" s="22"/>
    </row>
    <row r="22" spans="1:10" ht="15" x14ac:dyDescent="0.25">
      <c r="A22" s="10"/>
      <c r="B22" s="14" t="s">
        <v>14</v>
      </c>
      <c r="C22" s="10"/>
      <c r="D22" s="22" t="str">
        <f>"The ASKED price changed "&amp;IF(G12="unch.","$0",G12/100)&amp;" x $1,000 = "&amp;IF(G12="unch.","$0",(TEXT(G12/100*1000,"$##,##0.00")))&amp;" from the previous day."</f>
        <v>The ASKED price changed -0.00002 x $1,000 = -$0.02 from the previous day.</v>
      </c>
      <c r="E22" s="22"/>
      <c r="F22" s="22"/>
      <c r="G22" s="22"/>
      <c r="H22" s="22"/>
      <c r="I22" s="22"/>
      <c r="J22" s="22"/>
    </row>
    <row r="23" spans="1:10" ht="13.9" customHeight="1" x14ac:dyDescent="0.25">
      <c r="A23" s="10"/>
      <c r="B23" s="14" t="s">
        <v>15</v>
      </c>
      <c r="C23" s="10"/>
      <c r="D23" s="23" t="str">
        <f>"The yield to maturity, or the annualized rate of return given you buy at the ASKED price and hold this bond until the maturity date is "&amp;H12&amp;"%."</f>
        <v>The yield to maturity, or the annualized rate of return given you buy at the ASKED price and hold this bond until the maturity date is 0.111%.</v>
      </c>
      <c r="E23" s="23"/>
      <c r="F23" s="23"/>
      <c r="G23" s="23"/>
      <c r="H23" s="23"/>
      <c r="I23" s="23"/>
      <c r="J23" s="23"/>
    </row>
    <row r="24" spans="1:10" x14ac:dyDescent="0.2">
      <c r="A24" s="10"/>
      <c r="B24" s="10"/>
      <c r="C24" s="10"/>
      <c r="D24" s="23"/>
      <c r="E24" s="23"/>
      <c r="F24" s="23"/>
      <c r="G24" s="23"/>
      <c r="H24" s="23"/>
      <c r="I24" s="23"/>
      <c r="J24" s="23"/>
    </row>
    <row r="25" spans="1:10" ht="15" x14ac:dyDescent="0.25">
      <c r="A25" s="10"/>
      <c r="B25" s="17" t="s">
        <v>16</v>
      </c>
      <c r="C25" s="18"/>
      <c r="D25" s="24" t="str">
        <f>"The dealer profits "&amp;TEXT((F12/100*1000)-(E12/100*1000),"$##,###.00")&amp;" by selling at the ASK and buying at the BID."</f>
        <v>The dealer profits $.04 by selling at the ASK and buying at the BID.</v>
      </c>
      <c r="E25" s="24"/>
      <c r="F25" s="24"/>
      <c r="G25" s="24"/>
      <c r="H25" s="24"/>
      <c r="I25" s="24"/>
      <c r="J25" s="24"/>
    </row>
    <row r="26" spans="1:1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">
      <c r="A27" s="19"/>
      <c r="B27" s="20" t="s">
        <v>0</v>
      </c>
      <c r="C27" s="10"/>
      <c r="D27" s="10"/>
      <c r="E27" s="10"/>
      <c r="F27" s="10"/>
      <c r="G27" s="10"/>
      <c r="H27" s="10"/>
      <c r="I27" s="21" t="s">
        <v>10</v>
      </c>
      <c r="J27" s="21"/>
    </row>
    <row r="28" spans="1:10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11">
    <mergeCell ref="B18:J18"/>
    <mergeCell ref="B1:L2"/>
    <mergeCell ref="M1:P2"/>
    <mergeCell ref="B6:J7"/>
    <mergeCell ref="I27:J27"/>
    <mergeCell ref="D19:J19"/>
    <mergeCell ref="D23:J24"/>
    <mergeCell ref="D25:J25"/>
    <mergeCell ref="D22:J22"/>
    <mergeCell ref="D21:J21"/>
    <mergeCell ref="D20:J20"/>
  </mergeCells>
  <hyperlinks>
    <hyperlink ref="B9" r:id="rId1" xr:uid="{5A349CB8-9B3A-4912-B2D7-7D09754DF339}"/>
    <hyperlink ref="B9:E9" r:id="rId2" display="https://www.wsj.com/market-data/bonds/treasuries" xr:uid="{A5A93FF8-EF22-4437-8093-91E4ABA1A248}"/>
    <hyperlink ref="B27" location="'T-Bond Quotes'!A4" display="▲Top" xr:uid="{55F373D5-A302-49C3-BA64-3F2D17545647}"/>
  </hyperlinks>
  <pageMargins left="0.7" right="0.7" top="0.75" bottom="0.75" header="0.3" footer="0.3"/>
  <pageSetup orientation="landscape" r:id="rId3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f f 4 c 8 c 5 - 7 4 9 7 - 4 9 4 d - b 3 1 a - 3 a a 7 4 5 9 d b c 6 3 "   x m l n s = " h t t p : / / s c h e m a s . m i c r o s o f t . c o m / D a t a M a s h u p " > A A A A A C o E A A B Q S w M E F A A C A A g A H Y e L U D x H / / i n A A A A + A A A A B I A H A B D b 2 5 m a W c v U G F j a 2 F n Z S 5 4 b W w g o h g A K K A U A A A A A A A A A A A A A A A A A A A A A A A A A A A A h Y + 9 D o I w G E V f h X S n L f U H J B 9 l c J X E h G h c S a 3 Q C M X Q Y n k 3 B x / J V 5 B E U T f H e 3 K G c x + 3 O 6 R D U 3 t X 2 R n V 6 g Q F m C J P a t E e l S 4 T 1 N u T H 6 G U w 7 Y Q 5 6 K U 3 i h r E w / m m K D K 2 k t M i H M O u x l u u 5 I w S g N y y D a 5 q G R T o I + s / s u + 0 s Y W W k j E Y f + K 4 Q y H K 7 w I l x F m 8 w D I h C F T + q u w s R h T I D 8 Q 1 n 1 t + 0 5 y q f 1 d D m S a Q N 4 v + B N Q S w M E F A A C A A g A H Y e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H i 1 A B t C 8 3 I Q E A A G E G A A A T A B w A R m 9 y b X V s Y X M v U 2 V j d G l v b j E u b S C i G A A o o B Q A A A A A A A A A A A A A A A A A A A A A A A A A A A D t k U F L x D A U h O + F / o e Q v b R S W q y L B 2 W R p Y s o r C h s W R H x k L Z v m 0 q b 1 C R F l t L / b t I q e M h F E P T Q X P L e D E w m f B J y V X G G d t N 9 e u k 6 r i M p E V C g B U 5 J V g O K M V q h G p T r I H 1 2 v B M 5 a O U R s v C B l O C Z I e F M A V P S w 1 S p V l 5 E 0 a F i h O U Q H g n l P M x 5 E 7 1 1 X E G 0 f b p O I 1 p J x c X x q l 2 Z F f t + M I V v i C K x z p 4 e 6 e P h 2 S g v n + 4 C J 5 S w U l d L j y 2 Y V m P B M B W E y Q M X T c L r r m H G l N 4 Y F f Q 9 1 g P g A C m t o k L P Q 4 B 6 f N 8 C + x J Z 1 2 Q g R v m m K q l F 3 v J 3 i 5 r U X M K J x V g X r 2 g y b e 7 e l D S N b p k 6 X 4 a m 7 T D 4 r l M x 6 y + t R J A X + z O V / 0 f l 7 H e p r O 8 2 3 6 D o b W b y c y b L m c k f M v k A U E s B A i 0 A F A A C A A g A H Y e L U D x H / / i n A A A A + A A A A B I A A A A A A A A A A A A A A A A A A A A A A E N v b m Z p Z y 9 Q Y W N r Y W d l L n h t b F B L A Q I t A B Q A A g A I A B 2 H i 1 A P y u m r p A A A A O k A A A A T A A A A A A A A A A A A A A A A A P M A A A B b Q 2 9 u d G V u d F 9 U e X B l c 1 0 u e G 1 s U E s B A i 0 A F A A C A A g A H Y e L U A G 0 L z c h A Q A A Y Q Y A A B M A A A A A A A A A A A A A A A A A 5 A E A A E Z v c m 1 1 b G F z L 1 N l Y 3 R p b 2 4 x L m 1 Q S w U G A A A A A A M A A w D C A A A A U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S s A A A A A A A D j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9 D a G F u Z 2 V k I F R 5 c G U u e 0 R h d G U s M H 0 m c X V v d D s s J n F 1 b 3 Q 7 U 2 V j d G l v b j E v V G F i b G U g M i 9 D a G F u Z 2 V k I F R 5 c G U u e 0 9 w Z W 4 s M X 0 m c X V v d D s s J n F 1 b 3 Q 7 U 2 V j d G l v b j E v V G F i b G U g M i 9 D a G F u Z 2 V k I F R 5 c G U u e 0 h p Z 2 g s M n 0 m c X V v d D s s J n F 1 b 3 Q 7 U 2 V j d G l v b j E v V G F i b G U g M i 9 D a G F u Z 2 V k I F R 5 c G U u e 0 x v d y w z f S Z x d W 9 0 O y w m c X V v d D t T Z W N 0 a W 9 u M S 9 U Y W J s Z S A y L 0 N o Y W 5 n Z W Q g V H l w Z S 5 7 Q 2 x v c 2 U q L D R 9 J n F 1 b 3 Q 7 L C Z x d W 9 0 O 1 N l Y 3 R p b 2 4 x L 1 R h Y m x l I D I v Q 2 h h b m d l Z C B U e X B l L n t B Z G o g Q 2 x v c 2 U q K i w 1 f S Z x d W 9 0 O y w m c X V v d D t T Z W N 0 a W 9 u M S 9 U Y W J s Z S A y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v Q 2 h h b m d l Z C B U e X B l L n t E Y X R l L D B 9 J n F 1 b 3 Q 7 L C Z x d W 9 0 O 1 N l Y 3 R p b 2 4 x L 1 R h Y m x l I D I v Q 2 h h b m d l Z C B U e X B l L n t P c G V u L D F 9 J n F 1 b 3 Q 7 L C Z x d W 9 0 O 1 N l Y 3 R p b 2 4 x L 1 R h Y m x l I D I v Q 2 h h b m d l Z C B U e X B l L n t I a W d o L D J 9 J n F 1 b 3 Q 7 L C Z x d W 9 0 O 1 N l Y 3 R p b 2 4 x L 1 R h Y m x l I D I v Q 2 h h b m d l Z C B U e X B l L n t M b 3 c s M 3 0 m c X V v d D s s J n F 1 b 3 Q 7 U 2 V j d G l v b j E v V G F i b G U g M i 9 D a G F u Z 2 V k I F R 5 c G U u e 0 N s b 3 N l K i w 0 f S Z x d W 9 0 O y w m c X V v d D t T Z W N 0 a W 9 u M S 9 U Y W J s Z S A y L 0 N o Y W 5 n Z W Q g V H l w Z S 5 7 Q W R q I E N s b 3 N l K i o s N X 0 m c X V v d D s s J n F 1 b 3 Q 7 U 2 V j d G l v b j E v V G F i b G U g M i 9 D a G F u Z 2 V k I F R 5 c G U u e 1 Z v b H V t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Q 2 9 s d W 1 u V H l w Z X M i I F Z h b H V l P S J z Q 1 F V R k J R V U Z B d z 0 9 I i A v P j x F b n R y e S B U e X B l P S J G a W x s T G F z d F V w Z G F 0 Z W Q i I F Z h b H V l P S J k M j A y M C 0 w M y 0 y O F Q w M j o x N j o 0 N y 4 3 O D A x M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A w I i A v P j x F b n R y e S B U e X B l P S J B Z G R l Z F R v R G F 0 Y U 1 v Z G V s I i B W Y W x 1 Z T 0 i b D A i I C 8 + P E V u d H J 5 I F R 5 c G U 9 I l F 1 Z X J 5 S U Q i I F Z h b H V l P S J z N m Y 3 N j c 5 N T k t N W Y 3 Y i 0 0 M j M x L W I 5 O T Y t Z j V i M D g y O W J h Z T E 5 I i A v P j w v U 3 R h Y m x l R W 5 0 c m l l c z 4 8 L 0 l 0 Z W 0 + P E l 0 Z W 0 + P E l 0 Z W 1 M b 2 N h d G l v b j 4 8 S X R l b V R 5 c G U + R m 9 y b X V s Y T w v S X R l b V R 5 c G U + P E l 0 Z W 1 Q Y X R o P l N l Y 3 R p b 2 4 x L 1 R h Y m x l J T I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4 V D A y O j M x O j M 4 L j Q z M T M w N D F a I i A v P j x F b n R y e S B U e X B l P S J G a W x s Q 2 9 s d W 1 u V H l w Z X M i I F Z h b H V l P S J z Q 1 F V R k J R V U Z B d z 0 9 I i A v P j x F b n R y e S B U e X B l P S J G a W x s Q 2 9 s d W 1 u T m F t Z X M i I F Z h b H V l P S J z W y Z x d W 9 0 O 0 R h d G U m c X V v d D s s J n F 1 b 3 Q 7 T 3 B l b i Z x d W 9 0 O y w m c X V v d D t I a W d o J n F 1 b 3 Q 7 L C Z x d W 9 0 O 0 x v d y Z x d W 9 0 O y w m c X V v d D t D b G 9 z Z S o m c X V v d D s s J n F 1 b 3 Q 7 Q W R q I E N s b 3 N l K i o m c X V v d D s s J n F 1 b 3 Q 7 V m 9 s d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2 h h b m d l Z C B U e X B l L n t E Y X R l L D B 9 J n F 1 b 3 Q 7 L C Z x d W 9 0 O 1 N l Y 3 R p b 2 4 x L 1 R h Y m x l I D I g K D I p L 0 N o Y W 5 n Z W Q g V H l w Z S 5 7 T 3 B l b i w x f S Z x d W 9 0 O y w m c X V v d D t T Z W N 0 a W 9 u M S 9 U Y W J s Z S A y I C g y K S 9 D a G F u Z 2 V k I F R 5 c G U u e 0 h p Z 2 g s M n 0 m c X V v d D s s J n F 1 b 3 Q 7 U 2 V j d G l v b j E v V G F i b G U g M i A o M i k v Q 2 h h b m d l Z C B U e X B l L n t M b 3 c s M 3 0 m c X V v d D s s J n F 1 b 3 Q 7 U 2 V j d G l v b j E v V G F i b G U g M i A o M i k v Q 2 h h b m d l Z C B U e X B l L n t D b G 9 z Z S o s N H 0 m c X V v d D s s J n F 1 b 3 Q 7 U 2 V j d G l v b j E v V G F i b G U g M i A o M i k v Q 2 h h b m d l Z C B U e X B l L n t B Z G o g Q 2 x v c 2 U q K i w 1 f S Z x d W 9 0 O y w m c X V v d D t T Z W N 0 a W 9 u M S 9 U Y W J s Z S A y I C g y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y K S 9 D a G F u Z 2 V k I F R 5 c G U u e 0 R h d G U s M H 0 m c X V v d D s s J n F 1 b 3 Q 7 U 2 V j d G l v b j E v V G F i b G U g M i A o M i k v Q 2 h h b m d l Z C B U e X B l L n t P c G V u L D F 9 J n F 1 b 3 Q 7 L C Z x d W 9 0 O 1 N l Y 3 R p b 2 4 x L 1 R h Y m x l I D I g K D I p L 0 N o Y W 5 n Z W Q g V H l w Z S 5 7 S G l n a C w y f S Z x d W 9 0 O y w m c X V v d D t T Z W N 0 a W 9 u M S 9 U Y W J s Z S A y I C g y K S 9 D a G F u Z 2 V k I F R 5 c G U u e 0 x v d y w z f S Z x d W 9 0 O y w m c X V v d D t T Z W N 0 a W 9 u M S 9 U Y W J s Z S A y I C g y K S 9 D a G F u Z 2 V k I F R 5 c G U u e 0 N s b 3 N l K i w 0 f S Z x d W 9 0 O y w m c X V v d D t T Z W N 0 a W 9 u M S 9 U Y W J s Z S A y I C g y K S 9 D a G F u Z 2 V k I F R 5 c G U u e 0 F k a i B D b G 9 z Z S o q L D V 9 J n F 1 b 3 Q 7 L C Z x d W 9 0 O 1 N l Y 3 R p b 2 4 x L 1 R h Y m x l I D I g K D I p L 0 N o Y W 5 n Z W Q g V H l w Z S 5 7 V m 9 s d W 1 l L D Z 9 J n F 1 b 3 Q 7 X S w m c X V v d D t S Z W x h d G l v b n N o a X B J b m Z v J n F 1 b 3 Q 7 O l t d f S I g L z 4 8 R W 5 0 c n k g V H l w Z T 0 i U X V l c n l J R C I g V m F s d W U 9 I n M 0 Y T B j M 2 Y 4 Z C 1 k M T M 4 L T Q 3 Y W Y t O D g 2 M S 0 w N z U z Y j F m Z j I y Y m Q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Z p b G x D b 2 x 1 b W 5 U e X B l c y I g V m F s d W U 9 I n N D U V V G Q l F V R k F 3 P T 0 i I C 8 + P E V u d H J 5 I F R 5 c G U 9 I k Z p b G x M Y X N 0 V X B k Y X R l Z C I g V m F s d W U 9 I m Q y M D I w L T A z L T M x V D A y O j U y O j U x L j g 5 O D k 0 M T d a I i A v P j x F b n R y e S B U e X B l P S J R d W V y e U l E I i B W Y W x 1 Z T 0 i c z E 0 Y W E 0 Y T Z j L T Q 2 N m Q t N D Y z M y 1 i Y W U 3 L T A y M m Z j N z R l Y j R h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y k v Q 2 h h b m d l Z C B U e X B l L n t E Y X R l L D B 9 J n F 1 b 3 Q 7 L C Z x d W 9 0 O 1 N l Y 3 R p b 2 4 x L 1 R h Y m x l I D I g K D M p L 0 N o Y W 5 n Z W Q g V H l w Z S 5 7 T 3 B l b i w x f S Z x d W 9 0 O y w m c X V v d D t T Z W N 0 a W 9 u M S 9 U Y W J s Z S A y I C g z K S 9 D a G F u Z 2 V k I F R 5 c G U u e 0 h p Z 2 g s M n 0 m c X V v d D s s J n F 1 b 3 Q 7 U 2 V j d G l v b j E v V G F i b G U g M i A o M y k v Q 2 h h b m d l Z C B U e X B l L n t M b 3 c s M 3 0 m c X V v d D s s J n F 1 b 3 Q 7 U 2 V j d G l v b j E v V G F i b G U g M i A o M y k v Q 2 h h b m d l Z C B U e X B l L n t D b G 9 z Z S o s N H 0 m c X V v d D s s J n F 1 b 3 Q 7 U 2 V j d G l v b j E v V G F i b G U g M i A o M y k v Q 2 h h b m d l Z C B U e X B l L n t B Z G o g Q 2 x v c 2 U q K i w 1 f S Z x d W 9 0 O y w m c X V v d D t T Z W N 0 a W 9 u M S 9 U Y W J s Z S A y I C g z K S 9 D a G F u Z 2 V k I F R 5 c G U u e 1 Z v b H V t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S Z W x h d G l v b n N o a X B J b m Z v J n F 1 b 3 Q 7 O l t d f S I g L z 4 8 R W 5 0 c n k g V H l w Z T 0 i R m l s b E N v d W 5 0 I i B W Y W x 1 Z T 0 i b D E w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R G F 0 Y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j b 3 Z l c n l U Y X J n Z X R T a G V l d C I g V m F s d W U 9 I n N F c X V p d H k g R X h h b X B s Z S I g L z 4 8 R W 5 0 c n k g V H l w Z T 0 i U m V j b 3 Z l c n l U Y X J n Z X R D b 2 x 1 b W 4 i I F Z h b H V l P S J s M i I g L z 4 8 R W 5 0 c n k g V H l w Z T 0 i U m V j b 3 Z l c n l U Y X J n Z X R S b 3 c i I F Z h b H V l P S J s M j c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A t M D M t M j h U M D M 6 M z Q 6 M T Q u N j M 2 M D k x N F o i I C 8 + P E V u d H J 5 I F R 5 c G U 9 I k Z p b G x D b 2 x 1 b W 5 U e X B l c y I g V m F s d W U 9 I n N D U V V G Q l F V R k F 3 P T 0 i I C 8 + P E V u d H J 5 I F R 5 c G U 9 I k Z p b G x D b 2 x 1 b W 5 O Y W 1 l c y I g V m F s d W U 9 I n N b J n F 1 b 3 Q 7 R G F 0 Z S Z x d W 9 0 O y w m c X V v d D t P c G V u J n F 1 b 3 Q 7 L C Z x d W 9 0 O 0 h p Z 2 g m c X V v d D s s J n F 1 b 3 Q 7 T G 9 3 J n F 1 b 3 Q 7 L C Z x d W 9 0 O 0 N s b 3 N l K i Z x d W 9 0 O y w m c X V v d D t B Z G o g Q 2 x v c 2 U q K i Z x d W 9 0 O y w m c X V v d D t W b 2 x 1 b W U m c X V v d D t d I i A v P j x F b n R y e S B U e X B l P S J G a W x s U 3 R h d H V z I i B W Y W x 1 Z T 0 i c 0 N v b X B s Z X R l I i A v P j x F b n R y e S B U e X B l P S J G a W x s Q 2 9 1 b n Q i I F Z h b H V l P S J s M T A w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z K S 9 D a G F u Z 2 V k I F R 5 c G U u e 0 R h d G U s M H 0 m c X V v d D s s J n F 1 b 3 Q 7 U 2 V j d G l v b j E v V G F i b G U g M i A o M y k v Q 2 h h b m d l Z C B U e X B l L n t P c G V u L D F 9 J n F 1 b 3 Q 7 L C Z x d W 9 0 O 1 N l Y 3 R p b 2 4 x L 1 R h Y m x l I D I g K D M p L 0 N o Y W 5 n Z W Q g V H l w Z S 5 7 S G l n a C w y f S Z x d W 9 0 O y w m c X V v d D t T Z W N 0 a W 9 u M S 9 U Y W J s Z S A y I C g z K S 9 D a G F u Z 2 V k I F R 5 c G U u e 0 x v d y w z f S Z x d W 9 0 O y w m c X V v d D t T Z W N 0 a W 9 u M S 9 U Y W J s Z S A y I C g z K S 9 D a G F u Z 2 V k I F R 5 c G U u e 0 N s b 3 N l K i w 0 f S Z x d W 9 0 O y w m c X V v d D t T Z W N 0 a W 9 u M S 9 U Y W J s Z S A y I C g z K S 9 D a G F u Z 2 V k I F R 5 c G U u e 0 F k a i B D b G 9 z Z S o q L D V 9 J n F 1 b 3 Q 7 L C Z x d W 9 0 O 1 N l Y 3 R p b 2 4 x L 1 R h Y m x l I D I g K D M p L 0 N o Y W 5 n Z W Q g V H l w Z S 5 7 V m 9 s d W 1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R h Y m x l I D I g K D M p L 0 N o Y W 5 n Z W Q g V H l w Z S 5 7 R G F 0 Z S w w f S Z x d W 9 0 O y w m c X V v d D t T Z W N 0 a W 9 u M S 9 U Y W J s Z S A y I C g z K S 9 D a G F u Z 2 V k I F R 5 c G U u e 0 9 w Z W 4 s M X 0 m c X V v d D s s J n F 1 b 3 Q 7 U 2 V j d G l v b j E v V G F i b G U g M i A o M y k v Q 2 h h b m d l Z C B U e X B l L n t I a W d o L D J 9 J n F 1 b 3 Q 7 L C Z x d W 9 0 O 1 N l Y 3 R p b 2 4 x L 1 R h Y m x l I D I g K D M p L 0 N o Y W 5 n Z W Q g V H l w Z S 5 7 T G 9 3 L D N 9 J n F 1 b 3 Q 7 L C Z x d W 9 0 O 1 N l Y 3 R p b 2 4 x L 1 R h Y m x l I D I g K D M p L 0 N o Y W 5 n Z W Q g V H l w Z S 5 7 Q 2 x v c 2 U q L D R 9 J n F 1 b 3 Q 7 L C Z x d W 9 0 O 1 N l Y 3 R p b 2 4 x L 1 R h Y m x l I D I g K D M p L 0 N o Y W 5 n Z W Q g V H l w Z S 5 7 Q W R q I E N s b 3 N l K i o s N X 0 m c X V v d D s s J n F 1 b 3 Q 7 U 2 V j d G l v b j E v V G F i b G U g M i A o M y k v Q 2 h h b m d l Z C B U e X B l L n t W b 2 x 1 b W U s N n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x v Y W R l Z F R v Q W 5 h b H l z a X N T Z X J 2 a W N l c y I g V m F s d W U 9 I m w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0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W 1 w S G 7 C k b T b P R t D t w K P V F A A A A A A I A A A A A A B B m A A A A A Q A A I A A A A F 3 2 W K o v B E Z 9 i R Y p 9 Z 2 U q q n t 0 a n x t J K C 6 0 V 0 f m g A O E J P A A A A A A 6 A A A A A A g A A I A A A A J c A F U L Z u 1 T f I E n C d d 2 o C s O K O P h y 8 2 U c v u R j p Q 8 x h j + z U A A A A C Y L j K Q J / 6 t 1 L z 9 U c a f o w n / / o 4 8 s f k X 1 8 y n c 9 n G D J H I X o Q K V Q C L b q D U 4 x j Y 4 D z v O U 4 l B u q i t t M 5 v 5 D + j Q H 4 e t t K R / / L m l w M v R a K n X z E N D C k F Q A A A A C + l Y k 4 4 2 e q S L A J t t + H Q e s T 4 5 c l U l 0 0 o R W O e I I c k H O M c U R Q Y F 0 C c p 0 c Q R A J d t v p M v n 0 7 H 1 8 h N f h i W S J 4 s m f / w 4 w = < / D a t a M a s h u p > 
</file>

<file path=customXml/itemProps1.xml><?xml version="1.0" encoding="utf-8"?>
<ds:datastoreItem xmlns:ds="http://schemas.openxmlformats.org/officeDocument/2006/customXml" ds:itemID="{86146B0E-1508-4671-922F-8EE38F6098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T-Bond Quotes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jfari</dc:creator>
  <cp:lastModifiedBy>Farizo, Joseph</cp:lastModifiedBy>
  <cp:lastPrinted>2020-04-02T16:12:49Z</cp:lastPrinted>
  <dcterms:created xsi:type="dcterms:W3CDTF">2020-03-21T23:01:16Z</dcterms:created>
  <dcterms:modified xsi:type="dcterms:W3CDTF">2021-01-24T23:23:52Z</dcterms:modified>
</cp:coreProperties>
</file>