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Excel Worksheets\"/>
    </mc:Choice>
  </mc:AlternateContent>
  <xr:revisionPtr revIDLastSave="0" documentId="13_ncr:1_{3AA81CAC-9B33-4E19-B575-5DA13D36A5F5}" xr6:coauthVersionLast="45" xr6:coauthVersionMax="45" xr10:uidLastSave="{00000000-0000-0000-0000-000000000000}"/>
  <bookViews>
    <workbookView xWindow="4092" yWindow="-276" windowWidth="17280" windowHeight="8964" xr2:uid="{FDBC39ED-74E8-4933-826C-22D20BE0F86D}"/>
  </bookViews>
  <sheets>
    <sheet name="Returns and Impact of Fees" sheetId="1" r:id="rId1"/>
  </sheets>
  <definedNames>
    <definedName name="Home13">#REF!</definedName>
    <definedName name="Home14">#REF!</definedName>
    <definedName name="Home15">#REF!</definedName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8">'Returns and Impact of Fees'!$A$4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E20" i="1"/>
  <c r="E25" i="1" s="1"/>
  <c r="E19" i="1"/>
  <c r="E39" i="1" s="1"/>
  <c r="E26" i="1" l="1"/>
  <c r="E27" i="1" s="1"/>
  <c r="E32" i="1" s="1"/>
  <c r="E33" i="1" l="1"/>
  <c r="E34" i="1" s="1"/>
  <c r="E40" i="1" s="1"/>
  <c r="E42" i="1" s="1"/>
</calcChain>
</file>

<file path=xl/sharedStrings.xml><?xml version="1.0" encoding="utf-8"?>
<sst xmlns="http://schemas.openxmlformats.org/spreadsheetml/2006/main" count="33" uniqueCount="31">
  <si>
    <t>Beginning NAV</t>
  </si>
  <si>
    <t>The Effects of Fees and Expenses on a Fund's Rate of Return</t>
  </si>
  <si>
    <t>Annual Growth in Value of Fund's Portfolio (includes income and capital gains)</t>
  </si>
  <si>
    <t>Operating Expenses</t>
  </si>
  <si>
    <t>12b-1 fee</t>
  </si>
  <si>
    <t>Front-end load</t>
  </si>
  <si>
    <t>Back-end load (after 1 year)</t>
  </si>
  <si>
    <t>Step 1: Determine Investment in the Fund after Front-End Load</t>
  </si>
  <si>
    <t>The initial investment is the beginning NAV less any front-end load.</t>
  </si>
  <si>
    <t>Investor's Outlay</t>
  </si>
  <si>
    <t>Investment in the Fund</t>
  </si>
  <si>
    <t>Beginning NAV x (1 - Front End Load)</t>
  </si>
  <si>
    <t>Step 2: Find the Ending Value of your Investment</t>
  </si>
  <si>
    <t>The investment grows at the same rate as the portfolio of securities that make up the mutual fund. Reduce by expenses.</t>
  </si>
  <si>
    <t>End Value of your Invest.</t>
  </si>
  <si>
    <t>Initial Investment x (1 + Growth Rate)</t>
  </si>
  <si>
    <t>Annual Expenses</t>
  </si>
  <si>
    <t>Value x (Operating Expenses + 12b-1)</t>
  </si>
  <si>
    <t>Step 3: Determine the Redemption Value after the Back End Load</t>
  </si>
  <si>
    <t>Reduce the value of your investment by the fees taken upon redemption.</t>
  </si>
  <si>
    <t>Value before Redemption</t>
  </si>
  <si>
    <t>Back-End Load</t>
  </si>
  <si>
    <t>Value before Redemption x Back-end Load</t>
  </si>
  <si>
    <t>Final Value</t>
  </si>
  <si>
    <t>Step 4: Compute the Rate of Return</t>
  </si>
  <si>
    <t xml:space="preserve">Look at the percent change from what the investor spent to what the investor redeemed. </t>
  </si>
  <si>
    <t xml:space="preserve">Rate of Return </t>
  </si>
  <si>
    <t>▲Top</t>
  </si>
  <si>
    <t>Impact of Fees on Mutual Fund Returns</t>
  </si>
  <si>
    <t>Calculate the rate of return on an investment in a mutual fund held for one year then redeemed, given the below characteristics. Assume annual expenses are deducted at the end of the year.</t>
  </si>
  <si>
    <t>© Joseph Farizo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</si>
</sst>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20"/>
      <color theme="0"/>
      <name val="Georg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rgb="FFEFE0D9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>
      <alignment horizontal="center"/>
    </xf>
    <xf numFmtId="0" fontId="6" fillId="5" borderId="1">
      <alignment horizontal="left"/>
    </xf>
    <xf numFmtId="0" fontId="3" fillId="4" borderId="0">
      <alignment horizontal="left"/>
    </xf>
  </cellStyleXfs>
  <cellXfs count="35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4" fillId="3" borderId="0" xfId="3" applyAlignment="1">
      <alignment horizontal="right"/>
    </xf>
    <xf numFmtId="0" fontId="4" fillId="3" borderId="0" xfId="3">
      <alignment horizontal="center"/>
    </xf>
    <xf numFmtId="0" fontId="4" fillId="3" borderId="0" xfId="3" applyAlignment="1">
      <alignment horizontal="left"/>
    </xf>
    <xf numFmtId="0" fontId="4" fillId="3" borderId="0" xfId="2" applyFont="1" applyFill="1" applyAlignment="1">
      <alignment horizontal="center"/>
    </xf>
    <xf numFmtId="0" fontId="3" fillId="4" borderId="0" xfId="0" applyFont="1" applyFill="1"/>
    <xf numFmtId="0" fontId="8" fillId="4" borderId="0" xfId="0" applyFont="1" applyFill="1"/>
    <xf numFmtId="0" fontId="10" fillId="4" borderId="0" xfId="0" applyFont="1" applyFill="1"/>
    <xf numFmtId="0" fontId="8" fillId="4" borderId="4" xfId="0" applyFont="1" applyFill="1" applyBorder="1"/>
    <xf numFmtId="164" fontId="8" fillId="6" borderId="2" xfId="0" applyNumberFormat="1" applyFont="1" applyFill="1" applyBorder="1" applyAlignment="1">
      <alignment horizontal="center"/>
    </xf>
    <xf numFmtId="9" fontId="8" fillId="6" borderId="2" xfId="0" applyNumberFormat="1" applyFont="1" applyFill="1" applyBorder="1" applyAlignment="1">
      <alignment horizontal="center"/>
    </xf>
    <xf numFmtId="9" fontId="10" fillId="4" borderId="0" xfId="1" applyFont="1" applyFill="1"/>
    <xf numFmtId="10" fontId="8" fillId="6" borderId="2" xfId="1" applyNumberFormat="1" applyFont="1" applyFill="1" applyBorder="1" applyAlignment="1">
      <alignment horizontal="center"/>
    </xf>
    <xf numFmtId="165" fontId="10" fillId="4" borderId="0" xfId="1" applyNumberFormat="1" applyFont="1" applyFill="1"/>
    <xf numFmtId="10" fontId="8" fillId="6" borderId="2" xfId="0" applyNumberFormat="1" applyFont="1" applyFill="1" applyBorder="1" applyAlignment="1">
      <alignment horizontal="center"/>
    </xf>
    <xf numFmtId="164" fontId="8" fillId="4" borderId="0" xfId="0" applyNumberFormat="1" applyFont="1" applyFill="1"/>
    <xf numFmtId="166" fontId="8" fillId="4" borderId="4" xfId="0" applyNumberFormat="1" applyFont="1" applyFill="1" applyBorder="1"/>
    <xf numFmtId="164" fontId="8" fillId="4" borderId="4" xfId="0" applyNumberFormat="1" applyFont="1" applyFill="1" applyBorder="1"/>
    <xf numFmtId="10" fontId="9" fillId="4" borderId="5" xfId="1" applyNumberFormat="1" applyFont="1" applyFill="1" applyBorder="1"/>
    <xf numFmtId="0" fontId="8" fillId="7" borderId="0" xfId="0" applyFont="1" applyFill="1" applyAlignment="1"/>
    <xf numFmtId="0" fontId="8" fillId="4" borderId="0" xfId="5" applyFont="1">
      <alignment horizontal="left"/>
    </xf>
    <xf numFmtId="0" fontId="8" fillId="4" borderId="0" xfId="0" applyFont="1" applyFill="1" applyAlignment="1">
      <alignment horizontal="right"/>
    </xf>
    <xf numFmtId="0" fontId="11" fillId="4" borderId="0" xfId="0" applyFont="1" applyFill="1" applyBorder="1" applyAlignment="1">
      <alignment horizontal="justify"/>
    </xf>
    <xf numFmtId="0" fontId="8" fillId="4" borderId="0" xfId="0" applyFont="1" applyFill="1" applyBorder="1" applyAlignment="1">
      <alignment horizontal="justify"/>
    </xf>
    <xf numFmtId="0" fontId="8" fillId="4" borderId="0" xfId="0" applyFont="1" applyFill="1" applyAlignment="1">
      <alignment horizontal="justify"/>
    </xf>
    <xf numFmtId="0" fontId="12" fillId="4" borderId="0" xfId="0" applyFont="1" applyFill="1" applyAlignment="1">
      <alignment horizontal="justify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justify"/>
    </xf>
    <xf numFmtId="0" fontId="9" fillId="4" borderId="0" xfId="0" applyFont="1" applyFill="1" applyBorder="1" applyAlignment="1">
      <alignment horizontal="justify"/>
    </xf>
    <xf numFmtId="0" fontId="8" fillId="4" borderId="0" xfId="0" applyFont="1" applyFill="1" applyAlignment="1">
      <alignment horizontal="justify" vertical="top" wrapText="1"/>
    </xf>
    <xf numFmtId="0" fontId="9" fillId="5" borderId="1" xfId="4" applyFont="1">
      <alignment horizontal="left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6">
    <cellStyle name="Example" xfId="4" xr:uid="{AF7A938A-532A-45DB-8E3D-1C4B3322D435}"/>
    <cellStyle name="Hyperlink" xfId="2" builtinId="8"/>
    <cellStyle name="NavigationLink" xfId="3" xr:uid="{C1F1FF53-894B-43D1-9128-2B40C41987AB}"/>
    <cellStyle name="Normal" xfId="0" builtinId="0"/>
    <cellStyle name="Percent" xfId="1" builtinId="5"/>
    <cellStyle name="TopLink" xfId="5" xr:uid="{A2FD49E3-2BD5-42A6-BB64-9879EC50A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FD76-0921-4779-8C48-D6C1A5DD31F7}">
  <sheetPr codeName="Sheet9">
    <pageSetUpPr autoPageBreaks="0" fitToPage="1"/>
  </sheetPr>
  <dimension ref="A1:P45"/>
  <sheetViews>
    <sheetView tabSelected="1" zoomScale="130" zoomScaleNormal="130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7" customWidth="1"/>
    <col min="2" max="9" width="12.33203125" style="7" customWidth="1"/>
    <col min="10" max="12" width="8.88671875" style="7" customWidth="1"/>
    <col min="13" max="16384" width="8.88671875" style="7"/>
  </cols>
  <sheetData>
    <row r="1" spans="2:16" s="1" customFormat="1" ht="13.95" customHeight="1" x14ac:dyDescent="0.25">
      <c r="B1" s="33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  <c r="P1" s="34"/>
    </row>
    <row r="2" spans="2:16" s="1" customFormat="1" ht="13.9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4"/>
      <c r="O2" s="34"/>
      <c r="P2" s="34"/>
    </row>
    <row r="3" spans="2:16" s="2" customFormat="1" x14ac:dyDescent="0.25">
      <c r="J3" s="3"/>
      <c r="K3" s="4"/>
      <c r="L3" s="5"/>
      <c r="M3" s="6"/>
    </row>
    <row r="4" spans="2:16" s="8" customFormat="1" ht="15" customHeight="1" x14ac:dyDescent="0.25"/>
    <row r="5" spans="2:16" s="8" customFormat="1" ht="15" customHeight="1" x14ac:dyDescent="0.25">
      <c r="B5" s="32" t="s">
        <v>1</v>
      </c>
      <c r="C5" s="32"/>
      <c r="D5" s="32"/>
      <c r="E5" s="32"/>
      <c r="F5" s="32"/>
      <c r="G5" s="32"/>
      <c r="H5" s="32"/>
      <c r="I5" s="32"/>
      <c r="J5" s="32"/>
      <c r="K5" s="32"/>
    </row>
    <row r="6" spans="2:16" s="8" customFormat="1" ht="15" customHeight="1" x14ac:dyDescent="0.25">
      <c r="B6" s="31" t="s">
        <v>29</v>
      </c>
      <c r="C6" s="31"/>
      <c r="D6" s="31"/>
      <c r="E6" s="31"/>
      <c r="F6" s="31"/>
      <c r="G6" s="31"/>
      <c r="H6" s="31"/>
      <c r="I6" s="31"/>
      <c r="J6" s="31"/>
      <c r="K6" s="31"/>
    </row>
    <row r="7" spans="2:16" s="8" customFormat="1" ht="15" customHeigh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2:16" s="8" customFormat="1" ht="15" customHeight="1" x14ac:dyDescent="0.25"/>
    <row r="9" spans="2:16" s="8" customFormat="1" ht="15" customHeight="1" x14ac:dyDescent="0.25">
      <c r="C9" s="11">
        <v>20</v>
      </c>
      <c r="D9" s="29" t="s">
        <v>0</v>
      </c>
      <c r="E9" s="26"/>
      <c r="F9" s="26"/>
      <c r="G9" s="26"/>
      <c r="H9" s="26"/>
      <c r="I9" s="26"/>
      <c r="J9" s="9">
        <v>19</v>
      </c>
      <c r="K9" s="9">
        <v>20</v>
      </c>
      <c r="L9" s="9">
        <v>21</v>
      </c>
      <c r="M9" s="9">
        <v>22</v>
      </c>
      <c r="N9" s="9">
        <v>25</v>
      </c>
    </row>
    <row r="10" spans="2:16" s="8" customFormat="1" ht="15" customHeight="1" x14ac:dyDescent="0.25">
      <c r="C10" s="12">
        <v>0.1</v>
      </c>
      <c r="D10" s="29" t="s">
        <v>2</v>
      </c>
      <c r="E10" s="26"/>
      <c r="F10" s="26"/>
      <c r="G10" s="26"/>
      <c r="H10" s="26"/>
      <c r="I10" s="26"/>
      <c r="J10" s="13">
        <v>0.05</v>
      </c>
      <c r="K10" s="13">
        <v>0.06</v>
      </c>
      <c r="L10" s="13">
        <v>0.08</v>
      </c>
      <c r="M10" s="13">
        <v>0.1</v>
      </c>
      <c r="N10" s="13">
        <v>0.12</v>
      </c>
    </row>
    <row r="11" spans="2:16" s="8" customFormat="1" ht="15" customHeight="1" x14ac:dyDescent="0.25">
      <c r="C11" s="14">
        <v>4.0000000000000001E-3</v>
      </c>
      <c r="D11" s="29" t="s">
        <v>3</v>
      </c>
      <c r="E11" s="26"/>
      <c r="F11" s="26"/>
      <c r="G11" s="26"/>
      <c r="H11" s="26"/>
      <c r="I11" s="26"/>
      <c r="J11" s="15">
        <v>0</v>
      </c>
      <c r="K11" s="15">
        <v>4.0000000000000001E-3</v>
      </c>
      <c r="L11" s="15">
        <v>8.9999999999999993E-3</v>
      </c>
      <c r="M11" s="15">
        <v>1.0999999999999999E-2</v>
      </c>
      <c r="N11" s="15">
        <v>1.2999999999999999E-2</v>
      </c>
    </row>
    <row r="12" spans="2:16" s="8" customFormat="1" ht="15" customHeight="1" x14ac:dyDescent="0.25">
      <c r="C12" s="14">
        <v>1E-3</v>
      </c>
      <c r="D12" s="29" t="s">
        <v>4</v>
      </c>
      <c r="E12" s="26"/>
      <c r="F12" s="26"/>
      <c r="G12" s="26"/>
      <c r="H12" s="26"/>
      <c r="I12" s="26"/>
      <c r="J12" s="15">
        <v>0</v>
      </c>
      <c r="K12" s="15">
        <v>1E-3</v>
      </c>
      <c r="L12" s="15">
        <v>2E-3</v>
      </c>
      <c r="M12" s="15">
        <v>4.0000000000000001E-3</v>
      </c>
      <c r="N12" s="15">
        <v>8.0000000000000002E-3</v>
      </c>
    </row>
    <row r="13" spans="2:16" s="8" customFormat="1" ht="15" customHeight="1" x14ac:dyDescent="0.25">
      <c r="C13" s="14">
        <v>0.01</v>
      </c>
      <c r="D13" s="29" t="s">
        <v>5</v>
      </c>
      <c r="E13" s="26"/>
      <c r="F13" s="26"/>
      <c r="G13" s="26"/>
      <c r="H13" s="26"/>
      <c r="I13" s="26"/>
      <c r="J13" s="15">
        <v>0</v>
      </c>
      <c r="K13" s="15">
        <v>0.01</v>
      </c>
      <c r="L13" s="15">
        <v>0.02</v>
      </c>
      <c r="M13" s="15">
        <v>0.04</v>
      </c>
      <c r="N13" s="15">
        <v>0.05</v>
      </c>
    </row>
    <row r="14" spans="2:16" s="8" customFormat="1" ht="15" customHeight="1" x14ac:dyDescent="0.25">
      <c r="C14" s="16">
        <v>1.4999999999999999E-2</v>
      </c>
      <c r="D14" s="29" t="s">
        <v>6</v>
      </c>
      <c r="E14" s="26"/>
      <c r="F14" s="26"/>
      <c r="G14" s="26"/>
      <c r="H14" s="26"/>
      <c r="I14" s="26"/>
      <c r="J14" s="15">
        <v>0</v>
      </c>
      <c r="K14" s="15">
        <v>0.01</v>
      </c>
      <c r="L14" s="15">
        <v>1.4999999999999999E-2</v>
      </c>
      <c r="M14" s="15">
        <v>0.03</v>
      </c>
      <c r="N14" s="15">
        <v>0.05</v>
      </c>
    </row>
    <row r="15" spans="2:16" s="8" customFormat="1" ht="15" customHeight="1" x14ac:dyDescent="0.25"/>
    <row r="16" spans="2:16" s="8" customFormat="1" ht="15" customHeight="1" x14ac:dyDescent="0.25">
      <c r="B16" s="24" t="s">
        <v>7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2:11" s="8" customFormat="1" ht="15" customHeight="1" x14ac:dyDescent="0.25">
      <c r="B17" s="25" t="s">
        <v>8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2:11" s="8" customFormat="1" ht="15" customHeight="1" x14ac:dyDescent="0.25"/>
    <row r="19" spans="2:11" s="8" customFormat="1" ht="15" customHeight="1" x14ac:dyDescent="0.25">
      <c r="C19" s="26" t="s">
        <v>9</v>
      </c>
      <c r="D19" s="26"/>
      <c r="E19" s="17">
        <f>C9</f>
        <v>20</v>
      </c>
    </row>
    <row r="20" spans="2:11" s="8" customFormat="1" ht="15" customHeight="1" x14ac:dyDescent="0.25">
      <c r="C20" s="26" t="s">
        <v>10</v>
      </c>
      <c r="D20" s="26"/>
      <c r="E20" s="17">
        <f>C9*(1-C13)</f>
        <v>19.8</v>
      </c>
      <c r="G20" s="26" t="s">
        <v>11</v>
      </c>
      <c r="H20" s="26"/>
      <c r="I20" s="26"/>
    </row>
    <row r="21" spans="2:11" s="8" customFormat="1" ht="15" customHeight="1" x14ac:dyDescent="0.25"/>
    <row r="22" spans="2:11" s="8" customFormat="1" ht="15" customHeight="1" x14ac:dyDescent="0.25">
      <c r="B22" s="24" t="s">
        <v>12</v>
      </c>
      <c r="C22" s="24"/>
      <c r="D22" s="24"/>
      <c r="E22" s="24"/>
      <c r="F22" s="24"/>
      <c r="G22" s="24"/>
      <c r="H22" s="24"/>
      <c r="I22" s="24"/>
      <c r="J22" s="24"/>
      <c r="K22" s="24"/>
    </row>
    <row r="23" spans="2:11" s="8" customFormat="1" ht="15" customHeight="1" x14ac:dyDescent="0.25">
      <c r="B23" s="25" t="s">
        <v>13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2:11" s="8" customFormat="1" ht="15" customHeight="1" x14ac:dyDescent="0.25"/>
    <row r="25" spans="2:11" s="8" customFormat="1" ht="15" customHeight="1" x14ac:dyDescent="0.25">
      <c r="C25" s="26" t="s">
        <v>14</v>
      </c>
      <c r="D25" s="26"/>
      <c r="E25" s="17">
        <f>E20*(1+C10)</f>
        <v>21.78</v>
      </c>
      <c r="G25" s="26" t="s">
        <v>15</v>
      </c>
      <c r="H25" s="26"/>
      <c r="I25" s="26"/>
    </row>
    <row r="26" spans="2:11" s="8" customFormat="1" ht="15" customHeight="1" x14ac:dyDescent="0.25">
      <c r="C26" s="26" t="s">
        <v>16</v>
      </c>
      <c r="D26" s="26"/>
      <c r="E26" s="18">
        <f>-(E25*(C11+C12))</f>
        <v>-0.10890000000000001</v>
      </c>
      <c r="G26" s="26" t="s">
        <v>17</v>
      </c>
      <c r="H26" s="26"/>
      <c r="I26" s="26"/>
    </row>
    <row r="27" spans="2:11" s="8" customFormat="1" ht="15" customHeight="1" x14ac:dyDescent="0.25">
      <c r="E27" s="17">
        <f>SUM(E25:E26)</f>
        <v>21.671100000000003</v>
      </c>
    </row>
    <row r="28" spans="2:11" s="8" customFormat="1" ht="15" customHeight="1" x14ac:dyDescent="0.25">
      <c r="D28" s="17"/>
    </row>
    <row r="29" spans="2:11" s="8" customFormat="1" ht="15" customHeight="1" x14ac:dyDescent="0.25">
      <c r="B29" s="24" t="s">
        <v>18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1" s="8" customFormat="1" ht="15" customHeight="1" x14ac:dyDescent="0.25">
      <c r="B30" s="25" t="s">
        <v>19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2:11" s="8" customFormat="1" ht="15" customHeight="1" x14ac:dyDescent="0.25"/>
    <row r="32" spans="2:11" s="8" customFormat="1" ht="15" customHeight="1" x14ac:dyDescent="0.25">
      <c r="C32" s="28" t="s">
        <v>20</v>
      </c>
      <c r="D32" s="28"/>
      <c r="E32" s="17">
        <f>E27</f>
        <v>21.671100000000003</v>
      </c>
    </row>
    <row r="33" spans="1:11" s="8" customFormat="1" ht="15" customHeight="1" x14ac:dyDescent="0.25">
      <c r="C33" s="28" t="s">
        <v>21</v>
      </c>
      <c r="D33" s="28"/>
      <c r="E33" s="18">
        <f>-(E32*C14)</f>
        <v>-0.32506650000000004</v>
      </c>
      <c r="G33" s="28" t="s">
        <v>22</v>
      </c>
      <c r="H33" s="28"/>
      <c r="I33" s="28"/>
      <c r="J33" s="28"/>
    </row>
    <row r="34" spans="1:11" s="8" customFormat="1" ht="15" customHeight="1" x14ac:dyDescent="0.25">
      <c r="C34" s="28" t="s">
        <v>23</v>
      </c>
      <c r="D34" s="28"/>
      <c r="E34" s="17">
        <f>SUM(E32:E33)</f>
        <v>21.346033500000004</v>
      </c>
    </row>
    <row r="35" spans="1:11" s="8" customFormat="1" ht="15" customHeight="1" x14ac:dyDescent="0.25"/>
    <row r="36" spans="1:11" s="8" customFormat="1" ht="15" customHeight="1" x14ac:dyDescent="0.25">
      <c r="B36" s="24" t="s">
        <v>24</v>
      </c>
      <c r="C36" s="24"/>
      <c r="D36" s="24"/>
      <c r="E36" s="24"/>
      <c r="F36" s="24"/>
      <c r="G36" s="24"/>
      <c r="H36" s="24"/>
      <c r="I36" s="24"/>
      <c r="J36" s="24"/>
      <c r="K36" s="24"/>
    </row>
    <row r="37" spans="1:11" s="8" customFormat="1" ht="15" customHeight="1" x14ac:dyDescent="0.25">
      <c r="B37" s="25" t="s">
        <v>25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1:11" s="8" customFormat="1" ht="15" customHeight="1" x14ac:dyDescent="0.25"/>
    <row r="39" spans="1:11" s="8" customFormat="1" ht="15" customHeight="1" x14ac:dyDescent="0.25">
      <c r="C39" s="26" t="s">
        <v>9</v>
      </c>
      <c r="D39" s="26"/>
      <c r="E39" s="17">
        <f>E19</f>
        <v>20</v>
      </c>
    </row>
    <row r="40" spans="1:11" s="8" customFormat="1" ht="15" customHeight="1" x14ac:dyDescent="0.25">
      <c r="C40" s="26" t="s">
        <v>23</v>
      </c>
      <c r="D40" s="26"/>
      <c r="E40" s="19">
        <f>E34</f>
        <v>21.346033500000004</v>
      </c>
    </row>
    <row r="41" spans="1:11" s="8" customFormat="1" ht="15" customHeight="1" x14ac:dyDescent="0.25"/>
    <row r="42" spans="1:11" s="8" customFormat="1" ht="15" customHeight="1" thickBot="1" x14ac:dyDescent="0.35">
      <c r="C42" s="26" t="s">
        <v>26</v>
      </c>
      <c r="D42" s="26"/>
      <c r="E42" s="20">
        <f>(E40-E39)/E39</f>
        <v>6.7301675000000213E-2</v>
      </c>
      <c r="G42" s="27" t="str">
        <f>"Note the fund assets returned "&amp;TEXT(C10,"#.00%")&amp;"!"</f>
        <v>Note the fund assets returned 10.00%!</v>
      </c>
      <c r="H42" s="27"/>
      <c r="I42" s="27"/>
      <c r="J42" s="27"/>
      <c r="K42" s="27"/>
    </row>
    <row r="43" spans="1:11" s="8" customFormat="1" ht="15" customHeight="1" thickTop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8" customFormat="1" ht="15" customHeight="1" x14ac:dyDescent="0.25"/>
    <row r="45" spans="1:11" s="8" customFormat="1" ht="15" customHeight="1" x14ac:dyDescent="0.25">
      <c r="A45" s="21"/>
      <c r="B45" s="22" t="s">
        <v>27</v>
      </c>
      <c r="J45" s="23" t="s">
        <v>30</v>
      </c>
      <c r="K45" s="23"/>
    </row>
  </sheetData>
  <mergeCells count="34">
    <mergeCell ref="B5:K5"/>
    <mergeCell ref="B1:L2"/>
    <mergeCell ref="M1:P2"/>
    <mergeCell ref="C20:D20"/>
    <mergeCell ref="G20:I20"/>
    <mergeCell ref="B6:K7"/>
    <mergeCell ref="D9:I9"/>
    <mergeCell ref="D10:I10"/>
    <mergeCell ref="D11:I11"/>
    <mergeCell ref="D12:I12"/>
    <mergeCell ref="D13:I13"/>
    <mergeCell ref="D14:I14"/>
    <mergeCell ref="B16:K16"/>
    <mergeCell ref="B17:K17"/>
    <mergeCell ref="C19:D19"/>
    <mergeCell ref="C34:D34"/>
    <mergeCell ref="B22:K22"/>
    <mergeCell ref="B23:K23"/>
    <mergeCell ref="C25:D25"/>
    <mergeCell ref="G25:I25"/>
    <mergeCell ref="C26:D26"/>
    <mergeCell ref="G26:I26"/>
    <mergeCell ref="B29:K29"/>
    <mergeCell ref="B30:K30"/>
    <mergeCell ref="C32:D32"/>
    <mergeCell ref="C33:D33"/>
    <mergeCell ref="G33:J33"/>
    <mergeCell ref="J45:K45"/>
    <mergeCell ref="B36:K36"/>
    <mergeCell ref="B37:K37"/>
    <mergeCell ref="C39:D39"/>
    <mergeCell ref="C40:D40"/>
    <mergeCell ref="C42:D42"/>
    <mergeCell ref="G42:K42"/>
  </mergeCells>
  <dataValidations count="6">
    <dataValidation type="list" allowBlank="1" showInputMessage="1" showErrorMessage="1" sqref="C14" xr:uid="{F7BCE749-E3B1-4527-8F05-4A378DED23A6}">
      <formula1>$J$14:$N$14</formula1>
    </dataValidation>
    <dataValidation type="list" allowBlank="1" showInputMessage="1" showErrorMessage="1" sqref="C13" xr:uid="{9ED9A6AF-588F-4E04-B96C-5A97912BD9CE}">
      <formula1>$J$13:$N$13</formula1>
    </dataValidation>
    <dataValidation type="list" allowBlank="1" showInputMessage="1" showErrorMessage="1" sqref="C12" xr:uid="{0B3CA09A-EC56-4A76-A902-037BACC9E6CF}">
      <formula1>$J$12:$N$12</formula1>
    </dataValidation>
    <dataValidation type="list" allowBlank="1" showInputMessage="1" showErrorMessage="1" sqref="C11" xr:uid="{1487D753-3C9D-40C3-BF43-0A411E519D51}">
      <formula1>$J$11:$N$11</formula1>
    </dataValidation>
    <dataValidation type="list" allowBlank="1" showInputMessage="1" showErrorMessage="1" sqref="C10" xr:uid="{9D6E33AF-A175-45CB-95AD-538EC8ED5DB8}">
      <formula1>$J$10:$N$10</formula1>
    </dataValidation>
    <dataValidation type="list" allowBlank="1" showInputMessage="1" showErrorMessage="1" sqref="C9" xr:uid="{51FF23E4-6D36-4A6E-857D-A9255ABACA1E}">
      <formula1>$J$9:$N$9</formula1>
    </dataValidation>
  </dataValidations>
  <hyperlinks>
    <hyperlink ref="B45" location="Home8" display="▲Top" xr:uid="{531AC147-7547-4D3B-B0AB-13B0F7E325FA}"/>
  </hyperlinks>
  <pageMargins left="0.7" right="0.7" top="0.75" bottom="0.75" header="0.3" footer="0.3"/>
  <pageSetup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Returns and Impact of Fees</vt:lpstr>
      <vt:lpstr>Home8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jfari</cp:lastModifiedBy>
  <dcterms:created xsi:type="dcterms:W3CDTF">2020-08-05T16:09:09Z</dcterms:created>
  <dcterms:modified xsi:type="dcterms:W3CDTF">2020-09-10T01:53:29Z</dcterms:modified>
</cp:coreProperties>
</file>