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Investments Excel Worksheets\"/>
    </mc:Choice>
  </mc:AlternateContent>
  <xr:revisionPtr revIDLastSave="0" documentId="13_ncr:1_{98D87D68-7163-4844-94B8-99DEDF459FFC}" xr6:coauthVersionLast="36" xr6:coauthVersionMax="36" xr10:uidLastSave="{00000000-0000-0000-0000-000000000000}"/>
  <bookViews>
    <workbookView xWindow="0" yWindow="0" windowWidth="28800" windowHeight="12210" xr2:uid="{5351C4B4-EB62-4B4B-B2BE-2B6E7225B946}"/>
  </bookViews>
  <sheets>
    <sheet name="Capital Allocation Line" sheetId="1" r:id="rId1"/>
  </sheets>
  <definedNames>
    <definedName name="Home13">'Capital Allocation Line'!$A$4</definedName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E15" i="1" l="1"/>
  <c r="E13" i="1"/>
  <c r="E19" i="1"/>
  <c r="E14" i="1"/>
  <c r="E20" i="1"/>
  <c r="E12" i="1"/>
  <c r="E18" i="1"/>
  <c r="E16" i="1"/>
  <c r="E22" i="1"/>
  <c r="E23" i="1"/>
  <c r="E21" i="1"/>
  <c r="E17" i="1"/>
</calcChain>
</file>

<file path=xl/sharedStrings.xml><?xml version="1.0" encoding="utf-8"?>
<sst xmlns="http://schemas.openxmlformats.org/spreadsheetml/2006/main" count="19" uniqueCount="19">
  <si>
    <t>Capital Allocation Line</t>
  </si>
  <si>
    <t>Plotting Risk-Return Profiles: The Investment Opportunity Set &amp; CAL</t>
  </si>
  <si>
    <t>Select 
Inputs:</t>
  </si>
  <si>
    <t>T-Bill Rate</t>
  </si>
  <si>
    <t>Reward to Risk Graph Data</t>
  </si>
  <si>
    <t>y</t>
  </si>
  <si>
    <t>Characteristics of the Investment Opportunity Set &amp; CAL</t>
  </si>
  <si>
    <t>▲Top</t>
  </si>
  <si>
    <r>
      <t>E(R)</t>
    </r>
    <r>
      <rPr>
        <vertAlign val="subscript"/>
        <sz val="11"/>
        <color theme="0"/>
        <rFont val="Arial"/>
        <family val="2"/>
      </rPr>
      <t>p</t>
    </r>
  </si>
  <si>
    <r>
      <t>σ</t>
    </r>
    <r>
      <rPr>
        <vertAlign val="subscript"/>
        <sz val="11"/>
        <color theme="0"/>
        <rFont val="Arial"/>
        <family val="2"/>
      </rPr>
      <t>p</t>
    </r>
  </si>
  <si>
    <r>
      <t xml:space="preserve">X-Axis: </t>
    </r>
    <r>
      <rPr>
        <b/>
        <sz val="11"/>
        <rFont val="Arial"/>
        <family val="2"/>
      </rPr>
      <t>σ</t>
    </r>
    <r>
      <rPr>
        <vertAlign val="subscript"/>
        <sz val="11"/>
        <rFont val="Arial"/>
        <family val="2"/>
      </rPr>
      <t>c</t>
    </r>
  </si>
  <si>
    <r>
      <t xml:space="preserve">Y-Axis: </t>
    </r>
    <r>
      <rPr>
        <b/>
        <sz val="11"/>
        <rFont val="Arial"/>
        <family val="2"/>
      </rPr>
      <t>E(R)</t>
    </r>
    <r>
      <rPr>
        <b/>
        <vertAlign val="subscript"/>
        <sz val="11"/>
        <rFont val="Arial"/>
        <family val="2"/>
      </rPr>
      <t>C</t>
    </r>
  </si>
  <si>
    <r>
      <t xml:space="preserve">Sharpe </t>
    </r>
    <r>
      <rPr>
        <b/>
        <i/>
        <sz val="11"/>
        <rFont val="Arial"/>
        <family val="2"/>
      </rPr>
      <t>S</t>
    </r>
  </si>
  <si>
    <r>
      <t xml:space="preserve">*weight </t>
    </r>
    <r>
      <rPr>
        <b/>
        <i/>
        <sz val="11"/>
        <rFont val="Arial"/>
        <family val="2"/>
      </rPr>
      <t>y</t>
    </r>
    <r>
      <rPr>
        <i/>
        <sz val="11"/>
        <rFont val="Arial"/>
        <family val="2"/>
      </rPr>
      <t xml:space="preserve"> can be greater than 100% if you borrow at the risk-free rate to invest more in the risky asset</t>
    </r>
  </si>
  <si>
    <r>
      <t xml:space="preserve">• </t>
    </r>
    <r>
      <rPr>
        <b/>
        <sz val="11"/>
        <rFont val="Arial"/>
        <family val="2"/>
      </rPr>
      <t>X-Coordinates =</t>
    </r>
    <r>
      <rPr>
        <sz val="11"/>
        <rFont val="Arial"/>
        <family val="2"/>
      </rPr>
      <t xml:space="preserve"> the standard deviation of the complete portfolio with weight </t>
    </r>
    <r>
      <rPr>
        <b/>
        <sz val="11"/>
        <rFont val="Arial"/>
        <family val="2"/>
      </rPr>
      <t>y</t>
    </r>
    <r>
      <rPr>
        <sz val="11"/>
        <rFont val="Arial"/>
        <family val="2"/>
      </rPr>
      <t xml:space="preserve"> in risky asset</t>
    </r>
  </si>
  <si>
    <r>
      <t xml:space="preserve">• </t>
    </r>
    <r>
      <rPr>
        <b/>
        <sz val="11"/>
        <rFont val="Arial"/>
        <family val="2"/>
      </rPr>
      <t>Y-Coordinates =</t>
    </r>
    <r>
      <rPr>
        <sz val="11"/>
        <rFont val="Arial"/>
        <family val="2"/>
      </rPr>
      <t xml:space="preserve"> the expected return of the complete portfolio with weight </t>
    </r>
    <r>
      <rPr>
        <b/>
        <sz val="11"/>
        <rFont val="Arial"/>
        <family val="2"/>
      </rPr>
      <t xml:space="preserve">y </t>
    </r>
    <r>
      <rPr>
        <sz val="11"/>
        <rFont val="Arial"/>
        <family val="2"/>
      </rPr>
      <t>in risky asset</t>
    </r>
  </si>
  <si>
    <r>
      <rPr>
        <sz val="11"/>
        <rFont val="Arial"/>
        <family val="2"/>
      </rPr>
      <t>•</t>
    </r>
    <r>
      <rPr>
        <b/>
        <sz val="11"/>
        <rFont val="Arial"/>
        <family val="2"/>
      </rPr>
      <t xml:space="preserve"> Intercept = </t>
    </r>
    <r>
      <rPr>
        <sz val="11"/>
        <rFont val="Arial"/>
        <family val="2"/>
      </rPr>
      <t>the risk free rate</t>
    </r>
  </si>
  <si>
    <r>
      <rPr>
        <sz val="11"/>
        <rFont val="Arial"/>
        <family val="2"/>
      </rPr>
      <t xml:space="preserve">• </t>
    </r>
    <r>
      <rPr>
        <b/>
        <sz val="11"/>
        <rFont val="Arial"/>
        <family val="2"/>
      </rPr>
      <t xml:space="preserve">Slope = </t>
    </r>
    <r>
      <rPr>
        <sz val="11"/>
        <rFont val="Arial"/>
        <family val="2"/>
      </rPr>
      <t>the Sharpe Ratio</t>
    </r>
  </si>
  <si>
    <t>© Joseph Farizo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</si>
</sst>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vertAlign val="subscript"/>
      <sz val="11"/>
      <color theme="0"/>
      <name val="Arial"/>
      <family val="2"/>
    </font>
    <font>
      <sz val="11"/>
      <color rgb="FFEFE0D9"/>
      <name val="Arial"/>
      <family val="2"/>
    </font>
    <font>
      <vertAlign val="subscript"/>
      <sz val="11"/>
      <name val="Arial"/>
      <family val="2"/>
    </font>
    <font>
      <b/>
      <vertAlign val="subscript"/>
      <sz val="11"/>
      <name val="Arial"/>
      <family val="2"/>
    </font>
    <font>
      <b/>
      <i/>
      <sz val="11"/>
      <name val="Arial"/>
      <family val="2"/>
    </font>
    <font>
      <sz val="20"/>
      <color theme="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3" fillId="4" borderId="0">
      <alignment horizontal="left"/>
    </xf>
  </cellStyleXfs>
  <cellXfs count="46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4" fillId="3" borderId="0" xfId="3" applyAlignment="1">
      <alignment horizontal="right"/>
    </xf>
    <xf numFmtId="0" fontId="4" fillId="3" borderId="0" xfId="3">
      <alignment horizontal="center"/>
    </xf>
    <xf numFmtId="0" fontId="4" fillId="3" borderId="0" xfId="3" applyAlignment="1">
      <alignment horizontal="left"/>
    </xf>
    <xf numFmtId="0" fontId="4" fillId="3" borderId="0" xfId="2" applyFont="1" applyFill="1" applyAlignment="1">
      <alignment horizontal="center"/>
    </xf>
    <xf numFmtId="0" fontId="3" fillId="4" borderId="0" xfId="0" applyFont="1" applyFill="1"/>
    <xf numFmtId="9" fontId="3" fillId="4" borderId="0" xfId="1" applyFont="1" applyFill="1" applyAlignment="1">
      <alignment horizontal="center"/>
    </xf>
    <xf numFmtId="165" fontId="3" fillId="4" borderId="0" xfId="1" applyNumberFormat="1" applyFont="1" applyFill="1" applyAlignment="1">
      <alignment horizontal="center"/>
    </xf>
    <xf numFmtId="0" fontId="3" fillId="7" borderId="0" xfId="0" applyFont="1" applyFill="1" applyAlignment="1"/>
    <xf numFmtId="0" fontId="7" fillId="4" borderId="0" xfId="0" applyFont="1" applyFill="1"/>
    <xf numFmtId="0" fontId="10" fillId="3" borderId="2" xfId="0" applyFont="1" applyFill="1" applyBorder="1" applyAlignment="1">
      <alignment horizontal="center"/>
    </xf>
    <xf numFmtId="164" fontId="12" fillId="4" borderId="0" xfId="0" applyNumberFormat="1" applyFont="1" applyFill="1"/>
    <xf numFmtId="0" fontId="7" fillId="6" borderId="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9" fontId="7" fillId="4" borderId="8" xfId="1" applyFont="1" applyFill="1" applyBorder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5" fontId="7" fillId="5" borderId="9" xfId="1" applyNumberFormat="1" applyFont="1" applyFill="1" applyBorder="1" applyAlignment="1">
      <alignment horizontal="center"/>
    </xf>
    <xf numFmtId="166" fontId="7" fillId="4" borderId="9" xfId="0" applyNumberFormat="1" applyFont="1" applyFill="1" applyBorder="1" applyAlignment="1">
      <alignment horizontal="center"/>
    </xf>
    <xf numFmtId="164" fontId="7" fillId="4" borderId="0" xfId="0" applyNumberFormat="1" applyFont="1" applyFill="1"/>
    <xf numFmtId="9" fontId="7" fillId="4" borderId="10" xfId="1" applyFont="1" applyFill="1" applyBorder="1" applyAlignment="1">
      <alignment horizontal="center"/>
    </xf>
    <xf numFmtId="165" fontId="7" fillId="5" borderId="10" xfId="1" applyNumberFormat="1" applyFont="1" applyFill="1" applyBorder="1" applyAlignment="1">
      <alignment horizontal="center"/>
    </xf>
    <xf numFmtId="165" fontId="7" fillId="5" borderId="11" xfId="1" applyNumberFormat="1" applyFont="1" applyFill="1" applyBorder="1" applyAlignment="1">
      <alignment horizontal="center"/>
    </xf>
    <xf numFmtId="166" fontId="7" fillId="4" borderId="11" xfId="0" applyNumberFormat="1" applyFont="1" applyFill="1" applyBorder="1" applyAlignment="1">
      <alignment horizontal="center"/>
    </xf>
    <xf numFmtId="0" fontId="8" fillId="5" borderId="1" xfId="4" applyFont="1">
      <alignment horizontal="left"/>
    </xf>
    <xf numFmtId="0" fontId="7" fillId="4" borderId="13" xfId="0" applyFont="1" applyFill="1" applyBorder="1"/>
    <xf numFmtId="9" fontId="9" fillId="4" borderId="13" xfId="1" applyFont="1" applyFill="1" applyBorder="1" applyAlignment="1">
      <alignment horizontal="center"/>
    </xf>
    <xf numFmtId="9" fontId="7" fillId="4" borderId="0" xfId="1" applyFont="1" applyFill="1" applyAlignment="1">
      <alignment horizontal="center"/>
    </xf>
    <xf numFmtId="165" fontId="7" fillId="4" borderId="0" xfId="1" applyNumberFormat="1" applyFont="1" applyFill="1" applyAlignment="1">
      <alignment horizontal="center"/>
    </xf>
    <xf numFmtId="0" fontId="7" fillId="4" borderId="0" xfId="5" applyFont="1">
      <alignment horizontal="left"/>
    </xf>
    <xf numFmtId="0" fontId="7" fillId="4" borderId="0" xfId="0" applyFont="1" applyFill="1" applyAlignment="1">
      <alignment horizontal="righ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9" fontId="9" fillId="4" borderId="0" xfId="1" applyFont="1" applyFill="1" applyAlignment="1">
      <alignment horizontal="right"/>
    </xf>
    <xf numFmtId="0" fontId="7" fillId="4" borderId="12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5" borderId="1" xfId="4" applyFont="1" applyAlignment="1">
      <alignment horizontal="left"/>
    </xf>
    <xf numFmtId="0" fontId="9" fillId="4" borderId="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/>
    </xf>
  </cellXfs>
  <cellStyles count="6">
    <cellStyle name="Example" xfId="4" xr:uid="{2EE9E719-A55F-48C8-92F3-D64349A79773}"/>
    <cellStyle name="Hyperlink" xfId="2" builtinId="8"/>
    <cellStyle name="NavigationLink" xfId="3" xr:uid="{95E705F5-ED38-48CB-A763-99F1CF681F01}"/>
    <cellStyle name="Normal" xfId="0" builtinId="0"/>
    <cellStyle name="Percent" xfId="1" builtinId="5"/>
    <cellStyle name="TopLink" xfId="5" xr:uid="{73ED1262-5877-4D26-9F6C-7B149E0B5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'Capital Allocation Line'!$D$11</c:f>
              <c:strCache>
                <c:ptCount val="1"/>
                <c:pt idx="0">
                  <c:v>Y-Axis: E(R)C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6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name>Capital Allocation Line</c:nam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'Capital Allocation Line'!$C$12:$C$23</c:f>
              <c:numCache>
                <c:formatCode>0.0%</c:formatCode>
                <c:ptCount val="12"/>
                <c:pt idx="0">
                  <c:v>1.8E-3</c:v>
                </c:pt>
                <c:pt idx="1">
                  <c:v>1.7999999999999999E-2</c:v>
                </c:pt>
                <c:pt idx="2">
                  <c:v>3.5999999999999997E-2</c:v>
                </c:pt>
                <c:pt idx="3">
                  <c:v>5.3999999999999999E-2</c:v>
                </c:pt>
                <c:pt idx="4">
                  <c:v>7.1999999999999995E-2</c:v>
                </c:pt>
                <c:pt idx="5">
                  <c:v>0.09</c:v>
                </c:pt>
                <c:pt idx="6">
                  <c:v>0.108</c:v>
                </c:pt>
                <c:pt idx="7">
                  <c:v>0.126</c:v>
                </c:pt>
                <c:pt idx="8">
                  <c:v>0.14399999999999999</c:v>
                </c:pt>
                <c:pt idx="9">
                  <c:v>0.16200000000000001</c:v>
                </c:pt>
                <c:pt idx="10">
                  <c:v>0.18</c:v>
                </c:pt>
                <c:pt idx="11">
                  <c:v>0.19800000000000001</c:v>
                </c:pt>
              </c:numCache>
            </c:numRef>
          </c:xVal>
          <c:yVal>
            <c:numRef>
              <c:f>'Capital Allocation Line'!$D$12:$D$23</c:f>
              <c:numCache>
                <c:formatCode>0.0%</c:formatCode>
                <c:ptCount val="12"/>
                <c:pt idx="0">
                  <c:v>1.1300000000000001E-2</c:v>
                </c:pt>
                <c:pt idx="1">
                  <c:v>2.3000000000000003E-2</c:v>
                </c:pt>
                <c:pt idx="2">
                  <c:v>3.6000000000000004E-2</c:v>
                </c:pt>
                <c:pt idx="3">
                  <c:v>4.9000000000000002E-2</c:v>
                </c:pt>
                <c:pt idx="4">
                  <c:v>6.2000000000000006E-2</c:v>
                </c:pt>
                <c:pt idx="5">
                  <c:v>7.5000000000000011E-2</c:v>
                </c:pt>
                <c:pt idx="6">
                  <c:v>8.8000000000000009E-2</c:v>
                </c:pt>
                <c:pt idx="7">
                  <c:v>0.10100000000000001</c:v>
                </c:pt>
                <c:pt idx="8">
                  <c:v>0.11400000000000002</c:v>
                </c:pt>
                <c:pt idx="9">
                  <c:v>0.12700000000000003</c:v>
                </c:pt>
                <c:pt idx="10">
                  <c:v>0.14000000000000001</c:v>
                </c:pt>
                <c:pt idx="11">
                  <c:v>0.15300000000000002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B7-4F89-BB80-D48F36C2C60A}"/>
            </c:ext>
          </c:extLst>
        </c:ser>
        <c:ser>
          <c:idx val="1"/>
          <c:order val="1"/>
          <c:tx>
            <c:strRef>
              <c:f>'Capital Allocation Line'!$D$29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'Capital Allocation Line'!$C$30:$C$39</c:f>
              <c:numCache>
                <c:formatCode>0%</c:formatCode>
                <c:ptCount val="10"/>
              </c:numCache>
            </c:numRef>
          </c:xVal>
          <c:yVal>
            <c:numRef>
              <c:f>'Capital Allocation Line'!$D$30:$D$39</c:f>
              <c:numCache>
                <c:formatCode>0%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B7-4F89-BB80-D48F36C2C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914575"/>
        <c:axId val="564684879"/>
      </c:scatterChart>
      <c:valAx>
        <c:axId val="1485914575"/>
        <c:scaling>
          <c:orientation val="minMax"/>
          <c:max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r>
                  <a:rPr lang="el-GR"/>
                  <a:t>σ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64684879"/>
        <c:crosses val="autoZero"/>
        <c:crossBetween val="midCat"/>
      </c:valAx>
      <c:valAx>
        <c:axId val="564684879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E(R)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859145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ea typeface="Tahoma" panose="020B060403050404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110729</xdr:colOff>
      <xdr:row>5</xdr:row>
      <xdr:rowOff>158387</xdr:rowOff>
    </xdr:from>
    <xdr:to>
      <xdr:col>12</xdr:col>
      <xdr:colOff>26503</xdr:colOff>
      <xdr:row>22</xdr:row>
      <xdr:rowOff>178904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75BD67-6874-42B2-BCC3-D461AC325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530087</xdr:colOff>
      <xdr:row>21</xdr:row>
      <xdr:rowOff>112644</xdr:rowOff>
    </xdr:from>
    <xdr:to>
      <xdr:col>1</xdr:col>
      <xdr:colOff>781879</xdr:colOff>
      <xdr:row>22</xdr:row>
      <xdr:rowOff>159026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21B9483-9D5C-4B55-B81E-F490D6C21E09}"/>
            </a:ext>
          </a:extLst>
        </xdr:cNvPr>
        <xdr:cNvSpPr/>
      </xdr:nvSpPr>
      <xdr:spPr>
        <a:xfrm>
          <a:off x="701537" y="4703694"/>
          <a:ext cx="251792" cy="2273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1662-82CB-4064-BDFF-85AAFB862BDC}">
  <sheetPr codeName="Sheet15">
    <pageSetUpPr autoPageBreaks="0" fitToPage="1"/>
  </sheetPr>
  <dimension ref="A1:P39"/>
  <sheetViews>
    <sheetView tabSelected="1" zoomScale="145" zoomScaleNormal="14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7" customWidth="1"/>
    <col min="2" max="3" width="13" style="7" customWidth="1"/>
    <col min="4" max="4" width="13.42578125" style="7" customWidth="1"/>
    <col min="5" max="5" width="13.5703125" style="7" customWidth="1"/>
    <col min="6" max="9" width="12.42578125" style="7" customWidth="1"/>
    <col min="10" max="12" width="8.85546875" style="7" customWidth="1"/>
    <col min="13" max="16384" width="8.85546875" style="7"/>
  </cols>
  <sheetData>
    <row r="1" spans="2:16" s="1" customFormat="1" ht="13.9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2"/>
      <c r="N1" s="42"/>
      <c r="O1" s="42"/>
      <c r="P1" s="42"/>
    </row>
    <row r="2" spans="2:16" s="1" customFormat="1" ht="13.9" customHeight="1" x14ac:dyDescent="0.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2"/>
      <c r="N2" s="42"/>
      <c r="O2" s="42"/>
      <c r="P2" s="42"/>
    </row>
    <row r="3" spans="2:16" s="2" customFormat="1" x14ac:dyDescent="0.2">
      <c r="J3" s="3"/>
      <c r="K3" s="4"/>
      <c r="L3" s="5"/>
      <c r="M3" s="6"/>
    </row>
    <row r="4" spans="2:16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6" ht="15" x14ac:dyDescent="0.25">
      <c r="B5" s="43" t="s">
        <v>1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6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2:16" ht="18.75" x14ac:dyDescent="0.35">
      <c r="B7" s="44" t="s">
        <v>2</v>
      </c>
      <c r="C7" s="12" t="s">
        <v>3</v>
      </c>
      <c r="D7" s="12" t="s">
        <v>8</v>
      </c>
      <c r="E7" s="12" t="s">
        <v>9</v>
      </c>
      <c r="F7" s="13">
        <v>0.01</v>
      </c>
      <c r="G7" s="13">
        <v>0.02</v>
      </c>
      <c r="H7" s="13">
        <v>3.6999999999999998E-2</v>
      </c>
      <c r="I7" s="13">
        <v>0.04</v>
      </c>
      <c r="J7" s="13">
        <v>0.05</v>
      </c>
      <c r="K7" s="11"/>
      <c r="L7" s="11"/>
    </row>
    <row r="8" spans="2:16" x14ac:dyDescent="0.2">
      <c r="B8" s="44"/>
      <c r="C8" s="14">
        <v>0.01</v>
      </c>
      <c r="D8" s="14">
        <v>0.14000000000000001</v>
      </c>
      <c r="E8" s="14">
        <v>0.18</v>
      </c>
      <c r="F8" s="13">
        <v>0.08</v>
      </c>
      <c r="G8" s="13">
        <v>0.1</v>
      </c>
      <c r="H8" s="13">
        <v>0.1193</v>
      </c>
      <c r="I8" s="13">
        <v>0.14000000000000001</v>
      </c>
      <c r="J8" s="13">
        <v>0.16</v>
      </c>
      <c r="K8" s="11"/>
      <c r="L8" s="11"/>
    </row>
    <row r="9" spans="2:16" ht="15" thickBot="1" x14ac:dyDescent="0.25">
      <c r="B9" s="11"/>
      <c r="C9" s="11"/>
      <c r="D9" s="11"/>
      <c r="E9" s="11"/>
      <c r="F9" s="13">
        <v>0.15</v>
      </c>
      <c r="G9" s="13">
        <v>0.18</v>
      </c>
      <c r="H9" s="13">
        <v>0.2</v>
      </c>
      <c r="I9" s="13">
        <v>0.22</v>
      </c>
      <c r="J9" s="13">
        <v>0.25</v>
      </c>
      <c r="K9" s="11"/>
      <c r="L9" s="11"/>
    </row>
    <row r="10" spans="2:16" ht="15" thickBot="1" x14ac:dyDescent="0.25">
      <c r="B10" s="35" t="s">
        <v>4</v>
      </c>
      <c r="C10" s="36"/>
      <c r="D10" s="36"/>
      <c r="E10" s="37"/>
      <c r="F10" s="11"/>
      <c r="G10" s="11"/>
      <c r="H10" s="11"/>
      <c r="I10" s="11"/>
      <c r="J10" s="11"/>
      <c r="K10" s="11"/>
      <c r="L10" s="11"/>
    </row>
    <row r="11" spans="2:16" ht="18.75" x14ac:dyDescent="0.35">
      <c r="B11" s="15" t="s">
        <v>5</v>
      </c>
      <c r="C11" s="16" t="s">
        <v>10</v>
      </c>
      <c r="D11" s="17" t="s">
        <v>11</v>
      </c>
      <c r="E11" s="18" t="s">
        <v>12</v>
      </c>
      <c r="F11" s="11"/>
      <c r="G11" s="11"/>
      <c r="H11" s="11"/>
      <c r="I11" s="11"/>
      <c r="J11" s="11"/>
      <c r="K11" s="11"/>
      <c r="L11" s="11"/>
    </row>
    <row r="12" spans="2:16" x14ac:dyDescent="0.2">
      <c r="B12" s="19">
        <v>0.01</v>
      </c>
      <c r="C12" s="20">
        <f t="shared" ref="C12:C23" si="0">$E$8*B12</f>
        <v>1.8E-3</v>
      </c>
      <c r="D12" s="21">
        <f t="shared" ref="D12:D23" si="1">($D$8*B12)+(1-B12)*$C$8</f>
        <v>1.1300000000000001E-2</v>
      </c>
      <c r="E12" s="22">
        <f t="shared" ref="E12:E23" si="2">(D12-$C$8)/C12</f>
        <v>0.72222222222222265</v>
      </c>
      <c r="F12" s="11"/>
      <c r="G12" s="11"/>
      <c r="H12" s="11"/>
      <c r="I12" s="11"/>
      <c r="J12" s="11"/>
      <c r="K12" s="11"/>
      <c r="L12" s="11"/>
    </row>
    <row r="13" spans="2:16" x14ac:dyDescent="0.2">
      <c r="B13" s="19">
        <v>0.1</v>
      </c>
      <c r="C13" s="20">
        <f t="shared" si="0"/>
        <v>1.7999999999999999E-2</v>
      </c>
      <c r="D13" s="21">
        <f t="shared" si="1"/>
        <v>2.3000000000000003E-2</v>
      </c>
      <c r="E13" s="22">
        <f t="shared" si="2"/>
        <v>0.72222222222222243</v>
      </c>
      <c r="F13" s="11"/>
      <c r="G13" s="11"/>
      <c r="H13" s="11"/>
      <c r="I13" s="11"/>
      <c r="J13" s="11"/>
      <c r="K13" s="11"/>
      <c r="L13" s="11"/>
    </row>
    <row r="14" spans="2:16" x14ac:dyDescent="0.2">
      <c r="B14" s="19">
        <v>0.2</v>
      </c>
      <c r="C14" s="20">
        <f t="shared" si="0"/>
        <v>3.5999999999999997E-2</v>
      </c>
      <c r="D14" s="21">
        <f t="shared" si="1"/>
        <v>3.6000000000000004E-2</v>
      </c>
      <c r="E14" s="22">
        <f t="shared" si="2"/>
        <v>0.72222222222222232</v>
      </c>
      <c r="F14" s="23"/>
      <c r="G14" s="23"/>
      <c r="H14" s="23"/>
      <c r="I14" s="23"/>
      <c r="J14" s="23"/>
      <c r="K14" s="11"/>
      <c r="L14" s="11"/>
    </row>
    <row r="15" spans="2:16" x14ac:dyDescent="0.2">
      <c r="B15" s="19">
        <v>0.3</v>
      </c>
      <c r="C15" s="20">
        <f t="shared" si="0"/>
        <v>5.3999999999999999E-2</v>
      </c>
      <c r="D15" s="21">
        <f t="shared" si="1"/>
        <v>4.9000000000000002E-2</v>
      </c>
      <c r="E15" s="22">
        <f t="shared" si="2"/>
        <v>0.72222222222222221</v>
      </c>
      <c r="F15" s="11"/>
      <c r="G15" s="11"/>
      <c r="H15" s="11"/>
      <c r="I15" s="11"/>
      <c r="J15" s="11"/>
      <c r="K15" s="11"/>
      <c r="L15" s="11"/>
    </row>
    <row r="16" spans="2:16" x14ac:dyDescent="0.2">
      <c r="B16" s="19">
        <v>0.4</v>
      </c>
      <c r="C16" s="20">
        <f t="shared" si="0"/>
        <v>7.1999999999999995E-2</v>
      </c>
      <c r="D16" s="21">
        <f t="shared" si="1"/>
        <v>6.2000000000000006E-2</v>
      </c>
      <c r="E16" s="22">
        <f t="shared" si="2"/>
        <v>0.72222222222222232</v>
      </c>
      <c r="F16" s="11"/>
      <c r="G16" s="11"/>
      <c r="H16" s="11"/>
      <c r="I16" s="11"/>
      <c r="J16" s="11"/>
      <c r="K16" s="11"/>
      <c r="L16" s="11"/>
    </row>
    <row r="17" spans="2:12" x14ac:dyDescent="0.2">
      <c r="B17" s="19">
        <v>0.5</v>
      </c>
      <c r="C17" s="20">
        <f t="shared" si="0"/>
        <v>0.09</v>
      </c>
      <c r="D17" s="21">
        <f t="shared" si="1"/>
        <v>7.5000000000000011E-2</v>
      </c>
      <c r="E17" s="22">
        <f t="shared" si="2"/>
        <v>0.72222222222222243</v>
      </c>
      <c r="F17" s="11"/>
      <c r="G17" s="11"/>
      <c r="H17" s="11"/>
      <c r="I17" s="11"/>
      <c r="J17" s="11"/>
      <c r="K17" s="11"/>
      <c r="L17" s="11"/>
    </row>
    <row r="18" spans="2:12" x14ac:dyDescent="0.2">
      <c r="B18" s="19">
        <v>0.6</v>
      </c>
      <c r="C18" s="20">
        <f t="shared" si="0"/>
        <v>0.108</v>
      </c>
      <c r="D18" s="21">
        <f t="shared" si="1"/>
        <v>8.8000000000000009E-2</v>
      </c>
      <c r="E18" s="22">
        <f t="shared" si="2"/>
        <v>0.72222222222222232</v>
      </c>
      <c r="F18" s="11"/>
      <c r="G18" s="11"/>
      <c r="H18" s="11"/>
      <c r="I18" s="11"/>
      <c r="J18" s="11"/>
      <c r="K18" s="11"/>
      <c r="L18" s="11"/>
    </row>
    <row r="19" spans="2:12" x14ac:dyDescent="0.2">
      <c r="B19" s="19">
        <v>0.7</v>
      </c>
      <c r="C19" s="20">
        <f t="shared" si="0"/>
        <v>0.126</v>
      </c>
      <c r="D19" s="21">
        <f t="shared" si="1"/>
        <v>0.10100000000000001</v>
      </c>
      <c r="E19" s="22">
        <f t="shared" si="2"/>
        <v>0.72222222222222232</v>
      </c>
      <c r="F19" s="11"/>
      <c r="G19" s="11"/>
      <c r="H19" s="11"/>
      <c r="I19" s="11"/>
      <c r="J19" s="11"/>
      <c r="K19" s="11"/>
      <c r="L19" s="11"/>
    </row>
    <row r="20" spans="2:12" x14ac:dyDescent="0.2">
      <c r="B20" s="19">
        <v>0.8</v>
      </c>
      <c r="C20" s="20">
        <f t="shared" si="0"/>
        <v>0.14399999999999999</v>
      </c>
      <c r="D20" s="21">
        <f t="shared" si="1"/>
        <v>0.11400000000000002</v>
      </c>
      <c r="E20" s="22">
        <f t="shared" si="2"/>
        <v>0.72222222222222243</v>
      </c>
      <c r="F20" s="11"/>
      <c r="G20" s="11"/>
      <c r="H20" s="11"/>
      <c r="I20" s="11"/>
      <c r="J20" s="11"/>
      <c r="K20" s="11"/>
      <c r="L20" s="11"/>
    </row>
    <row r="21" spans="2:12" x14ac:dyDescent="0.2">
      <c r="B21" s="19">
        <v>0.9</v>
      </c>
      <c r="C21" s="20">
        <f t="shared" si="0"/>
        <v>0.16200000000000001</v>
      </c>
      <c r="D21" s="21">
        <f t="shared" si="1"/>
        <v>0.12700000000000003</v>
      </c>
      <c r="E21" s="22">
        <f t="shared" si="2"/>
        <v>0.72222222222222243</v>
      </c>
      <c r="F21" s="11"/>
      <c r="G21" s="11"/>
      <c r="H21" s="11"/>
      <c r="I21" s="11"/>
      <c r="J21" s="11"/>
      <c r="K21" s="11"/>
      <c r="L21" s="11"/>
    </row>
    <row r="22" spans="2:12" x14ac:dyDescent="0.2">
      <c r="B22" s="19">
        <v>1</v>
      </c>
      <c r="C22" s="20">
        <f t="shared" si="0"/>
        <v>0.18</v>
      </c>
      <c r="D22" s="21">
        <f t="shared" si="1"/>
        <v>0.14000000000000001</v>
      </c>
      <c r="E22" s="22">
        <f t="shared" si="2"/>
        <v>0.72222222222222232</v>
      </c>
      <c r="F22" s="11"/>
      <c r="G22" s="11"/>
      <c r="H22" s="11"/>
      <c r="I22" s="11"/>
      <c r="J22" s="11"/>
      <c r="K22" s="11"/>
      <c r="L22" s="11"/>
    </row>
    <row r="23" spans="2:12" ht="15" thickBot="1" x14ac:dyDescent="0.25">
      <c r="B23" s="24">
        <v>1.1000000000000001</v>
      </c>
      <c r="C23" s="25">
        <f t="shared" si="0"/>
        <v>0.19800000000000001</v>
      </c>
      <c r="D23" s="26">
        <f t="shared" si="1"/>
        <v>0.15300000000000002</v>
      </c>
      <c r="E23" s="27">
        <f t="shared" si="2"/>
        <v>0.72222222222222232</v>
      </c>
      <c r="F23" s="11"/>
      <c r="G23" s="11"/>
      <c r="H23" s="11"/>
      <c r="I23" s="11"/>
      <c r="J23" s="11"/>
      <c r="K23" s="11"/>
      <c r="L23" s="11"/>
    </row>
    <row r="24" spans="2:12" x14ac:dyDescent="0.2">
      <c r="B24" s="38" t="s">
        <v>13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2:1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ht="15" x14ac:dyDescent="0.25">
      <c r="B26" s="28" t="s">
        <v>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2:12" ht="15" x14ac:dyDescent="0.25">
      <c r="B27" s="39" t="s">
        <v>14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2:12" ht="15" x14ac:dyDescent="0.25">
      <c r="B28" s="40" t="s">
        <v>15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2:12" ht="15" x14ac:dyDescent="0.25">
      <c r="B29" s="41" t="s">
        <v>16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2:12" ht="15" x14ac:dyDescent="0.25">
      <c r="B30" s="41" t="s">
        <v>17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2:12" x14ac:dyDescent="0.2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2:12" x14ac:dyDescent="0.2">
      <c r="B32" s="31"/>
      <c r="C32" s="32"/>
      <c r="D32" s="32"/>
      <c r="E32" s="11"/>
      <c r="F32" s="11"/>
      <c r="G32" s="11"/>
      <c r="H32" s="11"/>
      <c r="I32" s="11"/>
      <c r="J32" s="11"/>
      <c r="K32" s="11"/>
      <c r="L32" s="11"/>
    </row>
    <row r="33" spans="1:12" x14ac:dyDescent="0.2">
      <c r="A33" s="10"/>
      <c r="B33" s="33" t="s">
        <v>7</v>
      </c>
      <c r="C33" s="32"/>
      <c r="D33" s="32"/>
      <c r="E33" s="11"/>
      <c r="F33" s="11"/>
      <c r="G33" s="11"/>
      <c r="H33" s="11"/>
      <c r="I33" s="11"/>
      <c r="J33" s="11"/>
      <c r="K33" s="34" t="s">
        <v>18</v>
      </c>
      <c r="L33" s="34"/>
    </row>
    <row r="34" spans="1:12" x14ac:dyDescent="0.2">
      <c r="B34" s="8"/>
      <c r="C34" s="9"/>
      <c r="D34" s="9"/>
    </row>
    <row r="35" spans="1:12" x14ac:dyDescent="0.2">
      <c r="B35" s="8"/>
      <c r="C35" s="9"/>
      <c r="D35" s="9"/>
    </row>
    <row r="36" spans="1:12" x14ac:dyDescent="0.2">
      <c r="B36" s="8"/>
      <c r="C36" s="9"/>
      <c r="D36" s="9"/>
    </row>
    <row r="37" spans="1:12" x14ac:dyDescent="0.2">
      <c r="B37" s="8"/>
      <c r="C37" s="9"/>
      <c r="D37" s="9"/>
    </row>
    <row r="38" spans="1:12" x14ac:dyDescent="0.2">
      <c r="B38" s="8"/>
      <c r="C38" s="9"/>
      <c r="D38" s="9"/>
    </row>
    <row r="39" spans="1:12" x14ac:dyDescent="0.2">
      <c r="B39" s="8"/>
      <c r="C39" s="9"/>
      <c r="D39" s="9"/>
    </row>
  </sheetData>
  <mergeCells count="11">
    <mergeCell ref="B1:L2"/>
    <mergeCell ref="M1:P2"/>
    <mergeCell ref="B5:L5"/>
    <mergeCell ref="B7:B8"/>
    <mergeCell ref="K33:L33"/>
    <mergeCell ref="B10:E10"/>
    <mergeCell ref="B24:L24"/>
    <mergeCell ref="B27:L27"/>
    <mergeCell ref="B28:L28"/>
    <mergeCell ref="B29:L29"/>
    <mergeCell ref="B30:L30"/>
  </mergeCells>
  <dataValidations count="3">
    <dataValidation type="list" allowBlank="1" showInputMessage="1" showErrorMessage="1" sqref="E8" xr:uid="{843198AE-01B4-4CAA-A4B6-A6469C155377}">
      <formula1>$F$9:$J$9</formula1>
    </dataValidation>
    <dataValidation type="list" allowBlank="1" showInputMessage="1" showErrorMessage="1" sqref="D8" xr:uid="{D89B3B42-8F81-4318-9640-3F78DAD451B9}">
      <formula1>$F$8:$J$8</formula1>
    </dataValidation>
    <dataValidation type="list" allowBlank="1" showInputMessage="1" showErrorMessage="1" sqref="C8" xr:uid="{627A556A-7D48-4333-ACFE-48602B106A05}">
      <formula1>$F$7:$J$7</formula1>
    </dataValidation>
  </dataValidations>
  <hyperlinks>
    <hyperlink ref="B33" location="Home13" display="▲Top" xr:uid="{9D56EB70-B24F-4F00-9D8A-605774E7BA5F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Allocation Line</vt:lpstr>
      <vt:lpstr>Home13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2020-08-09T16:13:25Z</dcterms:created>
  <dcterms:modified xsi:type="dcterms:W3CDTF">2020-08-09T17:42:35Z</dcterms:modified>
</cp:coreProperties>
</file>