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rizo\Dropbox\University of Richmond\FIN 366 Investments\Spring 2021\"/>
    </mc:Choice>
  </mc:AlternateContent>
  <xr:revisionPtr revIDLastSave="0" documentId="13_ncr:1_{BA61B7B5-11DE-46DA-9768-6F6D39D1C7A3}" xr6:coauthVersionLast="36" xr6:coauthVersionMax="45" xr10:uidLastSave="{00000000-0000-0000-0000-000000000000}"/>
  <bookViews>
    <workbookView xWindow="-105" yWindow="-105" windowWidth="23250" windowHeight="12570" xr2:uid="{7B0EDE54-EB09-4DD0-88BA-774BD822A185}"/>
  </bookViews>
  <sheets>
    <sheet name="Geometric" sheetId="2" r:id="rId1"/>
  </sheets>
  <definedNames>
    <definedName name="Home16" localSheetId="0">#REF!</definedName>
    <definedName name="Home16">#REF!</definedName>
    <definedName name="Home17" localSheetId="0">#REF!</definedName>
    <definedName name="Home17">#REF!</definedName>
    <definedName name="Home18" localSheetId="0">#REF!</definedName>
    <definedName name="Home18">#REF!</definedName>
    <definedName name="Home19" localSheetId="0">#REF!</definedName>
    <definedName name="Home19">#REF!</definedName>
    <definedName name="Home2" localSheetId="0">Geometric!$A$4</definedName>
    <definedName name="Home2">#REF!</definedName>
    <definedName name="Home20" localSheetId="0">#REF!</definedName>
    <definedName name="Home20">#REF!</definedName>
    <definedName name="Home21" localSheetId="0">#REF!</definedName>
    <definedName name="Home21">#REF!</definedName>
    <definedName name="Home22" localSheetId="0">#REF!</definedName>
    <definedName name="Home22">#REF!</definedName>
    <definedName name="Home23" localSheetId="0">#REF!</definedName>
    <definedName name="Home23">#REF!</definedName>
    <definedName name="Home24" localSheetId="0">#REF!</definedName>
    <definedName name="Home24">#REF!</definedName>
    <definedName name="Home25" localSheetId="0">#REF!</definedName>
    <definedName name="Home25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2" l="1"/>
  <c r="I24" i="2" l="1"/>
  <c r="F9" i="2"/>
  <c r="D25" i="2" s="1"/>
  <c r="G9" i="2"/>
  <c r="D26" i="2" s="1"/>
  <c r="H9" i="2"/>
  <c r="D27" i="2" s="1"/>
  <c r="E9" i="2"/>
  <c r="D24" i="2" s="1"/>
  <c r="E24" i="2" s="1"/>
  <c r="C25" i="2" s="1"/>
  <c r="E25" i="2" l="1"/>
  <c r="C26" i="2" s="1"/>
  <c r="E26" i="2" s="1"/>
  <c r="C27" i="2" s="1"/>
  <c r="C19" i="2"/>
  <c r="J19" i="2"/>
  <c r="B21" i="2" s="1"/>
  <c r="J24" i="2" l="1"/>
  <c r="J25" i="2"/>
  <c r="J26" i="2"/>
  <c r="J27" i="2"/>
  <c r="B29" i="2" l="1"/>
  <c r="K24" i="2"/>
  <c r="I25" i="2" l="1"/>
  <c r="K25" i="2" s="1"/>
  <c r="I26" i="2" l="1"/>
  <c r="K26" i="2" s="1"/>
  <c r="I27" i="2" l="1"/>
  <c r="K27" i="2" s="1"/>
</calcChain>
</file>

<file path=xl/sharedStrings.xml><?xml version="1.0" encoding="utf-8"?>
<sst xmlns="http://schemas.openxmlformats.org/spreadsheetml/2006/main" count="140" uniqueCount="17">
  <si>
    <t>Year 1</t>
  </si>
  <si>
    <t>Year 2</t>
  </si>
  <si>
    <t>Year 3</t>
  </si>
  <si>
    <t>Year 4</t>
  </si>
  <si>
    <t>HPR</t>
  </si>
  <si>
    <t>Excel Function</t>
  </si>
  <si>
    <t>Geometric Average (Time Weighted Average Returns)</t>
  </si>
  <si>
    <t>Beg. Value</t>
  </si>
  <si>
    <t>Return</t>
  </si>
  <si>
    <t>End Value</t>
  </si>
  <si>
    <t>▲Top</t>
  </si>
  <si>
    <t>© Joseph Farizo</t>
  </si>
  <si>
    <t>Measuring Returns over Multiple Periods: Geometric</t>
  </si>
  <si>
    <r>
      <rPr>
        <b/>
        <i/>
        <sz val="11"/>
        <rFont val="Arial"/>
        <family val="2"/>
      </rPr>
      <t>Geometric average</t>
    </r>
    <r>
      <rPr>
        <sz val="11"/>
        <rFont val="Arial"/>
        <family val="2"/>
      </rPr>
      <t>: single per-period return that gives the same cumulative performance as the sequence of actual returns.</t>
    </r>
  </si>
  <si>
    <t>Capital Gains Yield</t>
  </si>
  <si>
    <t>Dividend Yield</t>
  </si>
  <si>
    <t>Mutual Fund Returns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</si>
</sst>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0.0%"/>
    <numFmt numFmtId="167" formatCode="0.000%"/>
    <numFmt numFmtId="168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ahoma"/>
      <family val="2"/>
    </font>
    <font>
      <sz val="11"/>
      <color theme="0"/>
      <name val="Tahoma"/>
      <family val="2"/>
    </font>
    <font>
      <u/>
      <sz val="11"/>
      <color theme="4"/>
      <name val="Tahoma"/>
      <family val="2"/>
    </font>
    <font>
      <b/>
      <sz val="11"/>
      <name val="Tahoma"/>
      <family val="2"/>
    </font>
    <font>
      <sz val="20"/>
      <color theme="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rgb="FFEFE0D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20"/>
      <color theme="0"/>
      <name val="Georgia"/>
      <family val="1"/>
    </font>
    <font>
      <sz val="11"/>
      <color rgb="FF00006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EFE0D9"/>
        <bgColor indexed="64"/>
      </patternFill>
    </fill>
    <fill>
      <patternFill patternType="solid">
        <fgColor theme="2" tint="-9.9978637043366805E-2"/>
        <bgColor indexed="64"/>
      </patternFill>
    </fill>
    <fill>
      <gradientFill degree="45">
        <stop position="0">
          <color rgb="FF990000"/>
        </stop>
        <stop position="1">
          <color rgb="FF000066"/>
        </stop>
      </gradient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>
      <alignment horizontal="center"/>
    </xf>
    <xf numFmtId="0" fontId="5" fillId="5" borderId="9">
      <alignment horizontal="left"/>
    </xf>
    <xf numFmtId="0" fontId="2" fillId="4" borderId="0">
      <alignment horizontal="left"/>
    </xf>
  </cellStyleXfs>
  <cellXfs count="56">
    <xf numFmtId="0" fontId="0" fillId="0" borderId="0" xfId="0"/>
    <xf numFmtId="0" fontId="7" fillId="2" borderId="0" xfId="0" applyFont="1" applyFill="1"/>
    <xf numFmtId="0" fontId="7" fillId="3" borderId="0" xfId="0" applyFont="1" applyFill="1"/>
    <xf numFmtId="0" fontId="8" fillId="3" borderId="0" xfId="3" applyFont="1">
      <alignment horizontal="center"/>
    </xf>
    <xf numFmtId="0" fontId="7" fillId="4" borderId="0" xfId="0" applyFont="1" applyFill="1"/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0" xfId="0" applyNumberFormat="1" applyFont="1" applyFill="1"/>
    <xf numFmtId="0" fontId="9" fillId="4" borderId="0" xfId="0" applyFont="1" applyFill="1"/>
    <xf numFmtId="0" fontId="7" fillId="4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justify" wrapText="1"/>
    </xf>
    <xf numFmtId="0" fontId="7" fillId="4" borderId="0" xfId="0" applyFont="1" applyFill="1" applyAlignment="1">
      <alignment horizontal="right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168" fontId="7" fillId="4" borderId="0" xfId="0" applyNumberFormat="1" applyFont="1" applyFill="1" applyAlignment="1">
      <alignment horizontal="center"/>
    </xf>
    <xf numFmtId="166" fontId="7" fillId="4" borderId="0" xfId="0" applyNumberFormat="1" applyFont="1" applyFill="1" applyAlignment="1">
      <alignment horizontal="center"/>
    </xf>
    <xf numFmtId="168" fontId="10" fillId="4" borderId="13" xfId="0" applyNumberFormat="1" applyFont="1" applyFill="1" applyBorder="1" applyAlignment="1">
      <alignment horizontal="center"/>
    </xf>
    <xf numFmtId="0" fontId="7" fillId="4" borderId="10" xfId="0" applyFont="1" applyFill="1" applyBorder="1"/>
    <xf numFmtId="0" fontId="7" fillId="6" borderId="0" xfId="0" applyFont="1" applyFill="1" applyAlignment="1"/>
    <xf numFmtId="0" fontId="7" fillId="4" borderId="0" xfId="5" applyFont="1">
      <alignment horizontal="left"/>
    </xf>
    <xf numFmtId="0" fontId="8" fillId="3" borderId="0" xfId="2" applyFont="1" applyFill="1" applyAlignment="1">
      <alignment horizontal="left"/>
    </xf>
    <xf numFmtId="0" fontId="7" fillId="4" borderId="0" xfId="0" applyFont="1" applyFill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0" fontId="7" fillId="4" borderId="5" xfId="0" applyFont="1" applyFill="1" applyBorder="1" applyAlignment="1">
      <alignment horizontal="right"/>
    </xf>
    <xf numFmtId="0" fontId="10" fillId="5" borderId="9" xfId="4" applyFont="1">
      <alignment horizontal="left"/>
    </xf>
    <xf numFmtId="0" fontId="1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8" fillId="3" borderId="2" xfId="0" applyFont="1" applyFill="1" applyBorder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justify" vertical="top" wrapText="1"/>
    </xf>
    <xf numFmtId="0" fontId="10" fillId="4" borderId="0" xfId="0" applyFont="1" applyFill="1" applyAlignment="1">
      <alignment horizontal="left"/>
    </xf>
    <xf numFmtId="0" fontId="10" fillId="4" borderId="8" xfId="0" applyFont="1" applyFill="1" applyBorder="1" applyAlignment="1">
      <alignment horizontal="left"/>
    </xf>
    <xf numFmtId="167" fontId="10" fillId="4" borderId="4" xfId="1" applyNumberFormat="1" applyFont="1" applyFill="1" applyBorder="1" applyAlignment="1">
      <alignment horizontal="center"/>
    </xf>
    <xf numFmtId="167" fontId="10" fillId="4" borderId="6" xfId="1" applyNumberFormat="1" applyFont="1" applyFill="1" applyBorder="1" applyAlignment="1">
      <alignment horizontal="center"/>
    </xf>
    <xf numFmtId="0" fontId="7" fillId="4" borderId="5" xfId="0" applyFont="1" applyFill="1" applyBorder="1"/>
    <xf numFmtId="0" fontId="7" fillId="4" borderId="6" xfId="0" applyFont="1" applyFill="1" applyBorder="1"/>
    <xf numFmtId="166" fontId="7" fillId="0" borderId="1" xfId="1" applyNumberFormat="1" applyFont="1" applyFill="1" applyBorder="1" applyAlignment="1">
      <alignment horizontal="center"/>
    </xf>
    <xf numFmtId="166" fontId="7" fillId="0" borderId="2" xfId="1" applyNumberFormat="1" applyFont="1" applyFill="1" applyBorder="1" applyAlignment="1">
      <alignment horizontal="center"/>
    </xf>
    <xf numFmtId="166" fontId="7" fillId="0" borderId="3" xfId="1" applyNumberFormat="1" applyFont="1" applyFill="1" applyBorder="1" applyAlignment="1">
      <alignment horizontal="center"/>
    </xf>
    <xf numFmtId="166" fontId="10" fillId="4" borderId="15" xfId="1" applyNumberFormat="1" applyFont="1" applyFill="1" applyBorder="1" applyAlignment="1">
      <alignment horizontal="center"/>
    </xf>
    <xf numFmtId="166" fontId="10" fillId="4" borderId="16" xfId="1" applyNumberFormat="1" applyFont="1" applyFill="1" applyBorder="1" applyAlignment="1">
      <alignment horizontal="center"/>
    </xf>
    <xf numFmtId="166" fontId="10" fillId="4" borderId="17" xfId="1" applyNumberFormat="1" applyFont="1" applyFill="1" applyBorder="1" applyAlignment="1">
      <alignment horizontal="center"/>
    </xf>
    <xf numFmtId="166" fontId="9" fillId="4" borderId="0" xfId="1" applyNumberFormat="1" applyFont="1" applyFill="1"/>
    <xf numFmtId="166" fontId="7" fillId="0" borderId="7" xfId="1" applyNumberFormat="1" applyFont="1" applyFill="1" applyBorder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166" fontId="7" fillId="0" borderId="8" xfId="1" applyNumberFormat="1" applyFont="1" applyFill="1" applyBorder="1" applyAlignment="1">
      <alignment horizontal="center"/>
    </xf>
    <xf numFmtId="167" fontId="13" fillId="4" borderId="12" xfId="0" applyNumberFormat="1" applyFont="1" applyFill="1" applyBorder="1" applyAlignment="1">
      <alignment horizontal="center"/>
    </xf>
    <xf numFmtId="167" fontId="13" fillId="4" borderId="14" xfId="0" applyNumberFormat="1" applyFont="1" applyFill="1" applyBorder="1" applyAlignment="1">
      <alignment horizontal="center"/>
    </xf>
  </cellXfs>
  <cellStyles count="6">
    <cellStyle name="Example" xfId="4" xr:uid="{A6488766-E427-49AD-970A-901E8AA81AE3}"/>
    <cellStyle name="Hyperlink" xfId="2" builtinId="8"/>
    <cellStyle name="NavigationLink" xfId="3" xr:uid="{BFE0BE65-392F-49FD-A282-AF52954B8934}"/>
    <cellStyle name="Normal" xfId="0" builtinId="0"/>
    <cellStyle name="Percent" xfId="1" builtinId="5"/>
    <cellStyle name="TopLink" xfId="5" xr:uid="{6ED8DEDE-B067-4546-89CC-E9B69AEF7038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66"/>
      <color rgb="FFEFE0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513088</xdr:colOff>
      <xdr:row>14</xdr:row>
      <xdr:rowOff>38908</xdr:rowOff>
    </xdr:from>
    <xdr:ext cx="5478679" cy="2710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5E4ADBD7-BBBA-461F-9995-F1E9AEAB18C9}"/>
                </a:ext>
              </a:extLst>
            </xdr:cNvPr>
            <xdr:cNvSpPr txBox="1"/>
          </xdr:nvSpPr>
          <xdr:spPr>
            <a:xfrm>
              <a:off x="1511571" y="3040925"/>
              <a:ext cx="5478679" cy="271036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𝑟</m:t>
                        </m:r>
                      </m:e>
                      <m:sub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𝐺𝑒𝑜𝑚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.</m:t>
                        </m:r>
                      </m:sub>
                    </m:sSub>
                    <m:r>
                      <a:rPr lang="en-US" sz="16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d>
                          <m:dPr>
                            <m:ctrlPr>
                              <a:rPr lang="en-US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sSub>
                              <m:sSubPr>
                                <m:ctrlPr>
                                  <a:rPr lang="en-US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n-US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</m:e>
                        </m:d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×</m:t>
                        </m:r>
                        <m:d>
                          <m:dPr>
                            <m:ctrlPr>
                              <a:rPr lang="en-US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sSub>
                              <m:sSubPr>
                                <m:ctrlPr>
                                  <a:rPr lang="en-US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n-US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×</m:t>
                        </m:r>
                        <m:d>
                          <m:dPr>
                            <m:ctrlPr>
                              <a:rPr lang="en-US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sSub>
                              <m:sSubPr>
                                <m:ctrlPr>
                                  <a:rPr lang="en-US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n-US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×⋯×</m:t>
                        </m:r>
                        <m:d>
                          <m:dPr>
                            <m:ctrlPr>
                              <a:rPr lang="en-US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sSub>
                              <m:sSubPr>
                                <m:ctrlPr>
                                  <a:rPr lang="en-US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n-US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𝑁</m:t>
                                </m:r>
                              </m:sub>
                            </m:sSub>
                          </m:e>
                        </m:d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e>
                      <m:sup>
                        <m:f>
                          <m:fPr>
                            <m:type m:val="lin"/>
                            <m:ctrlP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𝑁</m:t>
                            </m:r>
                          </m:den>
                        </m:f>
                      </m:sup>
                    </m:sSup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−1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5E4ADBD7-BBBA-461F-9995-F1E9AEAB18C9}"/>
                </a:ext>
              </a:extLst>
            </xdr:cNvPr>
            <xdr:cNvSpPr txBox="1"/>
          </xdr:nvSpPr>
          <xdr:spPr>
            <a:xfrm>
              <a:off x="1511571" y="3040925"/>
              <a:ext cx="5478679" cy="271036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600" b="0" i="0">
                  <a:latin typeface="Cambria Math" panose="02040503050406030204" pitchFamily="18" charset="0"/>
                </a:rPr>
                <a:t>𝑟_(𝐺𝑒𝑜𝑚.)=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〖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[(1+𝑟_1 )×(1+𝑟_2 )×(1+𝑟_3 )×⋯×(1+𝑟_𝑁 )]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〗^(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1∕𝑁)−1</a:t>
              </a:r>
              <a:endParaRPr lang="en-US" sz="1400"/>
            </a:p>
          </xdr:txBody>
        </xdr:sp>
      </mc:Fallback>
    </mc:AlternateContent>
    <xdr:clientData/>
  </xdr:oneCellAnchor>
  <xdr:twoCellAnchor>
    <xdr:from>
      <xdr:col>5</xdr:col>
      <xdr:colOff>603813</xdr:colOff>
      <xdr:row>23</xdr:row>
      <xdr:rowOff>147752</xdr:rowOff>
    </xdr:from>
    <xdr:to>
      <xdr:col>6</xdr:col>
      <xdr:colOff>597951</xdr:colOff>
      <xdr:row>25</xdr:row>
      <xdr:rowOff>153612</xdr:rowOff>
    </xdr:to>
    <xdr:sp macro="" textlink="">
      <xdr:nvSpPr>
        <xdr:cNvPr id="3" name="Arrow: Left-Right 2">
          <a:extLst>
            <a:ext uri="{FF2B5EF4-FFF2-40B4-BE49-F238E27FC236}">
              <a16:creationId xmlns:a16="http://schemas.microsoft.com/office/drawing/2014/main" id="{7608BA28-10F6-44A8-937E-1CB77FF09DAF}"/>
            </a:ext>
          </a:extLst>
        </xdr:cNvPr>
        <xdr:cNvSpPr/>
      </xdr:nvSpPr>
      <xdr:spPr>
        <a:xfrm>
          <a:off x="4089963" y="5815127"/>
          <a:ext cx="822813" cy="386860"/>
        </a:xfrm>
        <a:prstGeom prst="left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199698</xdr:colOff>
      <xdr:row>5</xdr:row>
      <xdr:rowOff>19707</xdr:rowOff>
    </xdr:from>
    <xdr:to>
      <xdr:col>9</xdr:col>
      <xdr:colOff>426983</xdr:colOff>
      <xdr:row>8</xdr:row>
      <xdr:rowOff>65690</xdr:rowOff>
    </xdr:to>
    <xdr:sp macro="" textlink="">
      <xdr:nvSpPr>
        <xdr:cNvPr id="16" name="Speech Bubble: Rectangle 15">
          <a:extLst>
            <a:ext uri="{FF2B5EF4-FFF2-40B4-BE49-F238E27FC236}">
              <a16:creationId xmlns:a16="http://schemas.microsoft.com/office/drawing/2014/main" id="{484B7714-E62F-47C8-80A2-8AFED2EEEECE}"/>
            </a:ext>
          </a:extLst>
        </xdr:cNvPr>
        <xdr:cNvSpPr/>
      </xdr:nvSpPr>
      <xdr:spPr>
        <a:xfrm>
          <a:off x="6164319" y="926224"/>
          <a:ext cx="1054974" cy="617483"/>
        </a:xfrm>
        <a:prstGeom prst="wedgeRectCallout">
          <a:avLst>
            <a:gd name="adj1" fmla="val -62296"/>
            <a:gd name="adj2" fmla="val 2261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00">
              <a:solidFill>
                <a:sysClr val="windowText" lastClr="000000"/>
              </a:solidFill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Select</a:t>
          </a:r>
          <a:r>
            <a:rPr lang="en-US" sz="900" baseline="0">
              <a:solidFill>
                <a:sysClr val="windowText" lastClr="000000"/>
              </a:solidFill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your own values for capital gains and dividend yields.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91A9F-3C3D-428E-AF5A-5FD95909E055}">
  <sheetPr codeName="Sheet5">
    <pageSetUpPr autoPageBreaks="0" fitToPage="1"/>
  </sheetPr>
  <dimension ref="A1:P32"/>
  <sheetViews>
    <sheetView tabSelected="1" zoomScale="145" zoomScaleNormal="145" workbookViewId="0">
      <pane ySplit="3" topLeftCell="A4" activePane="bottomLeft" state="frozen"/>
      <selection activeCell="B1" sqref="B1"/>
      <selection pane="bottomLeft" activeCell="A4" sqref="A4"/>
    </sheetView>
  </sheetViews>
  <sheetFormatPr defaultColWidth="8.85546875" defaultRowHeight="14.25" x14ac:dyDescent="0.2"/>
  <cols>
    <col min="1" max="1" width="2.5703125" style="4" customWidth="1"/>
    <col min="2" max="9" width="12.42578125" style="4" customWidth="1"/>
    <col min="10" max="10" width="9.28515625" style="4" bestFit="1" customWidth="1"/>
    <col min="11" max="11" width="9.5703125" style="4" customWidth="1"/>
    <col min="12" max="12" width="8.85546875" style="4" customWidth="1"/>
    <col min="13" max="16384" width="8.85546875" style="4"/>
  </cols>
  <sheetData>
    <row r="1" spans="2:16" s="1" customFormat="1" ht="13.9" customHeight="1" x14ac:dyDescent="0.2">
      <c r="B1" s="32" t="s">
        <v>12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  <c r="N1" s="33"/>
      <c r="O1" s="33"/>
      <c r="P1" s="33"/>
    </row>
    <row r="2" spans="2:16" s="1" customFormat="1" ht="13.9" customHeight="1" x14ac:dyDescent="0.2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33"/>
      <c r="O2" s="33"/>
      <c r="P2" s="33"/>
    </row>
    <row r="3" spans="2:16" s="2" customFormat="1" x14ac:dyDescent="0.2">
      <c r="K3" s="23"/>
      <c r="L3" s="3"/>
      <c r="M3" s="23"/>
    </row>
    <row r="4" spans="2:16" ht="15" customHeight="1" thickBot="1" x14ac:dyDescent="0.25"/>
    <row r="5" spans="2:16" ht="15" customHeight="1" x14ac:dyDescent="0.2">
      <c r="E5" s="25" t="s">
        <v>16</v>
      </c>
      <c r="F5" s="34"/>
      <c r="G5" s="34"/>
      <c r="H5" s="26"/>
      <c r="I5" s="9"/>
      <c r="J5" s="9"/>
      <c r="K5" s="50">
        <v>-0.03</v>
      </c>
      <c r="L5" s="50">
        <v>0.01</v>
      </c>
      <c r="M5" s="50">
        <v>-0.1</v>
      </c>
      <c r="N5" s="50">
        <v>0.03</v>
      </c>
      <c r="O5" s="9"/>
    </row>
    <row r="6" spans="2:16" ht="15" customHeight="1" thickBot="1" x14ac:dyDescent="0.25">
      <c r="C6" s="42"/>
      <c r="D6" s="43"/>
      <c r="E6" s="5" t="s">
        <v>0</v>
      </c>
      <c r="F6" s="6" t="s">
        <v>1</v>
      </c>
      <c r="G6" s="6" t="s">
        <v>2</v>
      </c>
      <c r="H6" s="7" t="s">
        <v>3</v>
      </c>
      <c r="I6" s="9"/>
      <c r="J6" s="9"/>
      <c r="K6" s="50">
        <v>-0.02</v>
      </c>
      <c r="L6" s="50">
        <v>0.02</v>
      </c>
      <c r="M6" s="50">
        <v>-0.05</v>
      </c>
      <c r="N6" s="50">
        <v>3.5000000000000003E-2</v>
      </c>
      <c r="O6" s="9"/>
    </row>
    <row r="7" spans="2:16" ht="15" customHeight="1" x14ac:dyDescent="0.2">
      <c r="C7" s="27" t="s">
        <v>14</v>
      </c>
      <c r="D7" s="28"/>
      <c r="E7" s="44">
        <v>0.02</v>
      </c>
      <c r="F7" s="45">
        <v>0.04</v>
      </c>
      <c r="G7" s="45">
        <v>-0.05</v>
      </c>
      <c r="H7" s="46">
        <v>4.4999999999999998E-2</v>
      </c>
      <c r="I7" s="9"/>
      <c r="J7" s="9"/>
      <c r="K7" s="50">
        <v>0</v>
      </c>
      <c r="L7" s="50">
        <v>0.03</v>
      </c>
      <c r="M7" s="50">
        <v>0</v>
      </c>
      <c r="N7" s="50">
        <v>0.04</v>
      </c>
      <c r="O7" s="9"/>
    </row>
    <row r="8" spans="2:16" ht="15" customHeight="1" thickBot="1" x14ac:dyDescent="0.25">
      <c r="C8" s="27" t="s">
        <v>15</v>
      </c>
      <c r="D8" s="28"/>
      <c r="E8" s="51">
        <v>0.01</v>
      </c>
      <c r="F8" s="52">
        <v>0.03</v>
      </c>
      <c r="G8" s="52">
        <v>0.03</v>
      </c>
      <c r="H8" s="53">
        <v>0.04</v>
      </c>
      <c r="I8" s="9"/>
      <c r="J8" s="9"/>
      <c r="K8" s="50">
        <v>0.02</v>
      </c>
      <c r="L8" s="50">
        <v>0.04</v>
      </c>
      <c r="M8" s="50">
        <v>7.4999999999999997E-2</v>
      </c>
      <c r="N8" s="50">
        <v>4.4999999999999998E-2</v>
      </c>
      <c r="O8" s="9"/>
    </row>
    <row r="9" spans="2:16" ht="15" customHeight="1" thickBot="1" x14ac:dyDescent="0.3">
      <c r="C9" s="29" t="s">
        <v>4</v>
      </c>
      <c r="D9" s="30"/>
      <c r="E9" s="47">
        <f>SUM(E7:E8)</f>
        <v>0.03</v>
      </c>
      <c r="F9" s="48">
        <f t="shared" ref="F9:H9" si="0">SUM(F7:F8)</f>
        <v>7.0000000000000007E-2</v>
      </c>
      <c r="G9" s="48">
        <f t="shared" si="0"/>
        <v>-2.0000000000000004E-2</v>
      </c>
      <c r="H9" s="49">
        <f t="shared" si="0"/>
        <v>8.4999999999999992E-2</v>
      </c>
      <c r="I9" s="9"/>
      <c r="J9" s="9"/>
      <c r="K9" s="50">
        <v>0.03</v>
      </c>
      <c r="L9" s="50">
        <v>0.05</v>
      </c>
      <c r="M9" s="50">
        <v>8.5000000000000006E-2</v>
      </c>
      <c r="N9" s="50">
        <v>0.05</v>
      </c>
      <c r="O9" s="9"/>
    </row>
    <row r="10" spans="2:16" ht="15" customHeight="1" x14ac:dyDescent="0.25">
      <c r="C10" s="10"/>
      <c r="D10" s="10"/>
      <c r="E10" s="11"/>
      <c r="F10" s="11"/>
      <c r="G10" s="28"/>
      <c r="H10" s="28"/>
      <c r="I10" s="9"/>
      <c r="J10" s="9"/>
      <c r="K10" s="9"/>
      <c r="L10" s="9"/>
    </row>
    <row r="11" spans="2:16" ht="15" customHeight="1" x14ac:dyDescent="0.2"/>
    <row r="12" spans="2:16" ht="15" customHeight="1" x14ac:dyDescent="0.25">
      <c r="B12" s="31" t="s">
        <v>6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2:16" ht="15" customHeight="1" x14ac:dyDescent="0.2">
      <c r="B13" s="37" t="s">
        <v>13</v>
      </c>
      <c r="C13" s="37"/>
      <c r="D13" s="37"/>
      <c r="E13" s="37"/>
      <c r="F13" s="37"/>
      <c r="G13" s="37"/>
      <c r="H13" s="37"/>
      <c r="I13" s="37"/>
      <c r="J13" s="37"/>
      <c r="K13" s="37"/>
    </row>
    <row r="14" spans="2:16" ht="15" customHeight="1" x14ac:dyDescent="0.2"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2:16" ht="15" customHeight="1" x14ac:dyDescent="0.2">
      <c r="B15" s="12"/>
      <c r="C15" s="13"/>
      <c r="D15" s="13"/>
      <c r="E15" s="13"/>
      <c r="F15" s="13"/>
      <c r="G15" s="13"/>
      <c r="H15" s="13"/>
      <c r="I15" s="13"/>
      <c r="J15" s="13"/>
      <c r="K15" s="13"/>
    </row>
    <row r="16" spans="2:16" ht="15" customHeight="1" x14ac:dyDescent="0.2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5" customHeight="1" thickBot="1" x14ac:dyDescent="0.25"/>
    <row r="18" spans="1:11" ht="15" customHeight="1" x14ac:dyDescent="0.2">
      <c r="J18" s="25" t="s">
        <v>5</v>
      </c>
      <c r="K18" s="26"/>
    </row>
    <row r="19" spans="1:11" ht="15" customHeight="1" thickBot="1" x14ac:dyDescent="0.3">
      <c r="C19" s="38" t="str">
        <f>"Geo Avg = [(1 + "&amp;E9&amp;") x (1 + "&amp;F9&amp;") x (1 + "&amp;G9&amp;") x (1 + "&amp;H9&amp;")]^(1/"&amp;COUNT(E9:H9)&amp;") - 1 = "&amp;TEXT(ROUND(GEOMEAN(1+E9, 1+F9,1+G9,1+H9)-1,10),"#.000%")</f>
        <v>Geo Avg = [(1 + 0.03) x (1 + 0.07) x (1 + -0.02) x (1 + 0.085)]^(1/4) - 1 = 4.045%</v>
      </c>
      <c r="D19" s="38"/>
      <c r="E19" s="38"/>
      <c r="F19" s="38"/>
      <c r="G19" s="38"/>
      <c r="H19" s="38"/>
      <c r="I19" s="39"/>
      <c r="J19" s="40">
        <f>GEOMEAN(E9+1,F9+1,G9+1,H9+1)-1</f>
        <v>4.0445183477723523E-2</v>
      </c>
      <c r="K19" s="41"/>
    </row>
    <row r="20" spans="1:11" ht="15" customHeight="1" x14ac:dyDescent="0.2">
      <c r="K20" s="8"/>
    </row>
    <row r="21" spans="1:11" ht="15" customHeight="1" x14ac:dyDescent="0.2">
      <c r="B21" s="35" t="str">
        <f>"What does this "&amp;TEXT(J19,"#.000%")&amp; " mean? Assume you put $1 in the fund at time 0. How much would you have at the end of year 4?"</f>
        <v>What does this 4.045% mean? Assume you put $1 in the fund at time 0. How much would you have at the end of year 4?</v>
      </c>
      <c r="C21" s="35"/>
      <c r="D21" s="35"/>
      <c r="E21" s="35"/>
      <c r="F21" s="35"/>
      <c r="G21" s="35"/>
      <c r="H21" s="35"/>
      <c r="I21" s="35"/>
      <c r="J21" s="35"/>
      <c r="K21" s="35"/>
    </row>
    <row r="22" spans="1:11" ht="15" customHeight="1" x14ac:dyDescent="0.2">
      <c r="K22" s="8"/>
    </row>
    <row r="23" spans="1:11" ht="15" customHeight="1" x14ac:dyDescent="0.2">
      <c r="B23" s="14"/>
      <c r="C23" s="15" t="s">
        <v>7</v>
      </c>
      <c r="D23" s="15" t="s">
        <v>8</v>
      </c>
      <c r="E23" s="15" t="s">
        <v>9</v>
      </c>
      <c r="H23" s="14"/>
      <c r="I23" s="15" t="s">
        <v>7</v>
      </c>
      <c r="J23" s="16" t="s">
        <v>8</v>
      </c>
      <c r="K23" s="15" t="s">
        <v>9</v>
      </c>
    </row>
    <row r="24" spans="1:11" ht="15" customHeight="1" x14ac:dyDescent="0.2">
      <c r="B24" s="14" t="s">
        <v>0</v>
      </c>
      <c r="C24" s="17">
        <v>1</v>
      </c>
      <c r="D24" s="18">
        <f>E9</f>
        <v>0.03</v>
      </c>
      <c r="E24" s="17">
        <f>C24*(1+D24)</f>
        <v>1.03</v>
      </c>
      <c r="H24" s="14" t="s">
        <v>0</v>
      </c>
      <c r="I24" s="17">
        <f>C24</f>
        <v>1</v>
      </c>
      <c r="J24" s="54">
        <f>J19</f>
        <v>4.0445183477723523E-2</v>
      </c>
      <c r="K24" s="17">
        <f>I24*(1+J24)</f>
        <v>1.0404451834777235</v>
      </c>
    </row>
    <row r="25" spans="1:11" ht="15" customHeight="1" x14ac:dyDescent="0.2">
      <c r="B25" s="14" t="s">
        <v>1</v>
      </c>
      <c r="C25" s="17">
        <f>E24</f>
        <v>1.03</v>
      </c>
      <c r="D25" s="18">
        <f>F9</f>
        <v>7.0000000000000007E-2</v>
      </c>
      <c r="E25" s="17">
        <f>C25*(1+D25)</f>
        <v>1.1021000000000001</v>
      </c>
      <c r="H25" s="14" t="s">
        <v>1</v>
      </c>
      <c r="I25" s="17">
        <f>K24</f>
        <v>1.0404451834777235</v>
      </c>
      <c r="J25" s="54">
        <f>J19</f>
        <v>4.0445183477723523E-2</v>
      </c>
      <c r="K25" s="17">
        <f>I25*(1+J25)</f>
        <v>1.0825261798219938</v>
      </c>
    </row>
    <row r="26" spans="1:11" ht="15" customHeight="1" x14ac:dyDescent="0.2">
      <c r="B26" s="14" t="s">
        <v>2</v>
      </c>
      <c r="C26" s="17">
        <f>E25</f>
        <v>1.1021000000000001</v>
      </c>
      <c r="D26" s="18">
        <f>G9</f>
        <v>-2.0000000000000004E-2</v>
      </c>
      <c r="E26" s="17">
        <f>C26*(1+D26)</f>
        <v>1.080058</v>
      </c>
      <c r="H26" s="14" t="s">
        <v>2</v>
      </c>
      <c r="I26" s="17">
        <f>K25</f>
        <v>1.0825261798219938</v>
      </c>
      <c r="J26" s="54">
        <f>J19</f>
        <v>4.0445183477723523E-2</v>
      </c>
      <c r="K26" s="17">
        <f t="shared" ref="K26" si="1">I26*(1+J26)</f>
        <v>1.1263091497843336</v>
      </c>
    </row>
    <row r="27" spans="1:11" ht="15" customHeight="1" thickBot="1" x14ac:dyDescent="0.3">
      <c r="B27" s="14" t="s">
        <v>3</v>
      </c>
      <c r="C27" s="17">
        <f>E26</f>
        <v>1.080058</v>
      </c>
      <c r="D27" s="18">
        <f>H9</f>
        <v>8.4999999999999992E-2</v>
      </c>
      <c r="E27" s="19">
        <f>C27*(1+D27)</f>
        <v>1.1718629299999999</v>
      </c>
      <c r="H27" s="14" t="s">
        <v>3</v>
      </c>
      <c r="I27" s="17">
        <f>K26</f>
        <v>1.1263091497843336</v>
      </c>
      <c r="J27" s="55">
        <f>J19</f>
        <v>4.0445183477723523E-2</v>
      </c>
      <c r="K27" s="19">
        <f>I27*(1+J27)</f>
        <v>1.1718629299999999</v>
      </c>
    </row>
    <row r="28" spans="1:11" ht="15" customHeight="1" thickTop="1" x14ac:dyDescent="0.2">
      <c r="D28" s="17"/>
      <c r="E28" s="18"/>
      <c r="F28" s="17"/>
      <c r="K28" s="8"/>
    </row>
    <row r="29" spans="1:11" ht="15" customHeight="1" x14ac:dyDescent="0.2">
      <c r="B29" s="36" t="str">
        <f>"The $"&amp;TEXT(E27,"#.00")&amp;" is the ending value whether the fund returned the same "&amp;TEXT(J19*100,"#.000")&amp;"% each year or the actual realized HPRs."</f>
        <v>The $1.17 is the ending value whether the fund returned the same 4.045% each year or the actual realized HPRs.</v>
      </c>
      <c r="C29" s="36"/>
      <c r="D29" s="36"/>
      <c r="E29" s="36"/>
      <c r="F29" s="36"/>
      <c r="G29" s="36"/>
      <c r="H29" s="36"/>
      <c r="I29" s="36"/>
      <c r="J29" s="36"/>
      <c r="K29" s="36"/>
    </row>
    <row r="30" spans="1:11" ht="15" customHeight="1" x14ac:dyDescent="0.2"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5" customHeight="1" x14ac:dyDescent="0.2"/>
    <row r="32" spans="1:11" ht="15" customHeight="1" x14ac:dyDescent="0.2">
      <c r="A32" s="21"/>
      <c r="B32" s="22" t="s">
        <v>10</v>
      </c>
      <c r="J32" s="24" t="s">
        <v>11</v>
      </c>
      <c r="K32" s="24"/>
    </row>
  </sheetData>
  <mergeCells count="15">
    <mergeCell ref="C9:D9"/>
    <mergeCell ref="G10:H10"/>
    <mergeCell ref="B1:L2"/>
    <mergeCell ref="M1:P2"/>
    <mergeCell ref="E5:H5"/>
    <mergeCell ref="C7:D7"/>
    <mergeCell ref="C8:D8"/>
    <mergeCell ref="J32:K32"/>
    <mergeCell ref="B21:K21"/>
    <mergeCell ref="B29:K29"/>
    <mergeCell ref="B12:K12"/>
    <mergeCell ref="B13:K14"/>
    <mergeCell ref="J18:K18"/>
    <mergeCell ref="C19:I19"/>
    <mergeCell ref="J19:K19"/>
  </mergeCells>
  <conditionalFormatting sqref="E7:H7">
    <cfRule type="cellIs" dxfId="1" priority="2" operator="lessThan">
      <formula>0</formula>
    </cfRule>
  </conditionalFormatting>
  <conditionalFormatting sqref="E8:H8">
    <cfRule type="cellIs" dxfId="0" priority="1" operator="lessThan">
      <formula>0</formula>
    </cfRule>
  </conditionalFormatting>
  <dataValidations count="4">
    <dataValidation type="list" allowBlank="1" showInputMessage="1" showErrorMessage="1" sqref="E7" xr:uid="{F626196D-3781-4C19-9378-00D7068C65F6}">
      <formula1>$K$5:$K$9</formula1>
    </dataValidation>
    <dataValidation type="list" allowBlank="1" showInputMessage="1" showErrorMessage="1" sqref="F7 E8 G8" xr:uid="{4586872C-6C1E-4BE5-BE58-9AEB226DFCAA}">
      <formula1>$L$5:$L$9</formula1>
    </dataValidation>
    <dataValidation type="list" allowBlank="1" showInputMessage="1" showErrorMessage="1" sqref="G7" xr:uid="{576E2A8E-5D9C-438E-A6C6-B5C3C2210BA3}">
      <formula1>$M$5:$M$9</formula1>
    </dataValidation>
    <dataValidation type="list" allowBlank="1" showInputMessage="1" showErrorMessage="1" sqref="H7 F8 H8" xr:uid="{D6CD74FF-817D-44B7-9433-9DBB51CE9988}">
      <formula1>$N$5:$N$9</formula1>
    </dataValidation>
  </dataValidations>
  <hyperlinks>
    <hyperlink ref="B32" location="Home2" display="▲Top" xr:uid="{95ECB21B-CBC3-44A8-B601-7CABF3F514E1}"/>
  </hyperlinks>
  <pageMargins left="0.7" right="0.7" top="0.75" bottom="0.75" header="0.3" footer="0.3"/>
  <pageSetup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Geometric</vt:lpstr>
      <vt:lpstr>Geometric!Home2</vt:lpstr>
    </vt:vector>
  </TitlesOfParts>
  <Company>University of Richmond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Farizo, Joseph</dc:creator>
  <cp:lastModifiedBy>Farizo, Joseph</cp:lastModifiedBy>
  <dcterms:created xsi:type="dcterms:W3CDTF">2020-08-06T18:58:35Z</dcterms:created>
  <dcterms:modified xsi:type="dcterms:W3CDTF">2021-02-10T15:14:28Z</dcterms:modified>
</cp:coreProperties>
</file>