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Fall 2021\Lecture Notes\9. Capital Allocation\"/>
    </mc:Choice>
  </mc:AlternateContent>
  <xr:revisionPtr revIDLastSave="0" documentId="8_{3C3E1838-2A05-41B5-A107-9C6C34846917}" xr6:coauthVersionLast="36" xr6:coauthVersionMax="36" xr10:uidLastSave="{00000000-0000-0000-0000-000000000000}"/>
  <bookViews>
    <workbookView xWindow="0" yWindow="0" windowWidth="28800" windowHeight="12210" xr2:uid="{9D91E868-1FA6-4C32-B946-19D5F2A6CAA5}"/>
  </bookViews>
  <sheets>
    <sheet name="Asset and Capital Allocation" sheetId="1" r:id="rId1"/>
  </sheets>
  <definedNames>
    <definedName name="Home12">'Asset and Capital Allocation'!#REF!</definedName>
    <definedName name="Home16">#REF!</definedName>
    <definedName name="Home17">#REF!</definedName>
    <definedName name="Home18">#REF!</definedName>
    <definedName name="Home19">#REF!</definedName>
    <definedName name="Home20">#REF!</definedName>
    <definedName name="Home21">#REF!</definedName>
    <definedName name="Home22">#REF!</definedName>
    <definedName name="Home23">#REF!</definedName>
    <definedName name="Home24">#REF!</definedName>
    <definedName name="Home25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5" i="1"/>
  <c r="C16" i="1" l="1"/>
</calcChain>
</file>

<file path=xl/sharedStrings.xml><?xml version="1.0" encoding="utf-8"?>
<sst xmlns="http://schemas.openxmlformats.org/spreadsheetml/2006/main" count="14" uniqueCount="14">
  <si>
    <t>Example: Capital Allocation</t>
  </si>
  <si>
    <t>T-bill rate</t>
  </si>
  <si>
    <t>Expected return of risky asset portfolio</t>
  </si>
  <si>
    <t>SD of risky portfolio</t>
  </si>
  <si>
    <t>Percent invested in risky portfolio</t>
  </si>
  <si>
    <t>Solutions</t>
  </si>
  <si>
    <t>1.)</t>
  </si>
  <si>
    <t>2.)</t>
  </si>
  <si>
    <t>3.)</t>
  </si>
  <si>
    <t>4.)</t>
  </si>
  <si>
    <t>▲Top</t>
  </si>
  <si>
    <t>Find the (1) expected return, (2) standard deviation, (3) risk premium, and (4) Sharpe ratio for the complete portfolio with the below information.</t>
  </si>
  <si>
    <t>© Joseph Farizo</t>
  </si>
  <si>
    <t>Capital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</si>
</sst>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sz val="11"/>
      <color theme="0"/>
      <name val="Tahoma"/>
      <family val="2"/>
    </font>
    <font>
      <u/>
      <sz val="11"/>
      <color theme="4"/>
      <name val="Tahoma"/>
      <family val="2"/>
    </font>
    <font>
      <b/>
      <sz val="11"/>
      <name val="Tahoma"/>
      <family val="2"/>
    </font>
    <font>
      <sz val="20"/>
      <color theme="0"/>
      <name val="Georg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rgb="FFEFE0D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EFE0D9"/>
        <bgColor indexed="64"/>
      </patternFill>
    </fill>
    <fill>
      <patternFill patternType="solid">
        <fgColor theme="2" tint="-9.9978637043366805E-2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>
      <alignment horizontal="center"/>
    </xf>
    <xf numFmtId="0" fontId="5" fillId="5" borderId="1">
      <alignment horizontal="left"/>
    </xf>
    <xf numFmtId="0" fontId="2" fillId="4" borderId="0">
      <alignment horizontal="left"/>
    </xf>
  </cellStyleXfs>
  <cellXfs count="2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2" applyAlignment="1">
      <alignment horizontal="right"/>
    </xf>
    <xf numFmtId="0" fontId="3" fillId="3" borderId="0" xfId="2">
      <alignment horizontal="center"/>
    </xf>
    <xf numFmtId="0" fontId="3" fillId="3" borderId="0" xfId="2" applyAlignment="1">
      <alignment horizontal="left"/>
    </xf>
    <xf numFmtId="0" fontId="3" fillId="3" borderId="0" xfId="1" applyFont="1" applyFill="1" applyAlignment="1">
      <alignment horizontal="center"/>
    </xf>
    <xf numFmtId="0" fontId="2" fillId="4" borderId="0" xfId="0" applyFont="1" applyFill="1"/>
    <xf numFmtId="0" fontId="7" fillId="4" borderId="0" xfId="0" applyFont="1" applyFill="1"/>
    <xf numFmtId="0" fontId="7" fillId="0" borderId="3" xfId="0" applyFont="1" applyFill="1" applyBorder="1"/>
    <xf numFmtId="164" fontId="9" fillId="4" borderId="0" xfId="0" applyNumberFormat="1" applyFont="1" applyFill="1"/>
    <xf numFmtId="0" fontId="7" fillId="4" borderId="0" xfId="0" applyFont="1" applyFill="1" applyAlignment="1">
      <alignment horizontal="right"/>
    </xf>
    <xf numFmtId="0" fontId="7" fillId="4" borderId="5" xfId="0" applyFont="1" applyFill="1" applyBorder="1" applyAlignment="1">
      <alignment horizontal="right"/>
    </xf>
    <xf numFmtId="0" fontId="7" fillId="4" borderId="5" xfId="0" applyFont="1" applyFill="1" applyBorder="1"/>
    <xf numFmtId="0" fontId="7" fillId="6" borderId="0" xfId="0" applyFont="1" applyFill="1" applyAlignment="1"/>
    <xf numFmtId="0" fontId="7" fillId="4" borderId="0" xfId="0" applyFont="1" applyFill="1" applyBorder="1" applyAlignment="1"/>
    <xf numFmtId="0" fontId="2" fillId="4" borderId="0" xfId="0" applyFont="1" applyFill="1" applyBorder="1"/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8" fillId="5" borderId="1" xfId="3" applyFont="1" applyAlignment="1">
      <alignment horizontal="left"/>
    </xf>
    <xf numFmtId="0" fontId="7" fillId="4" borderId="2" xfId="0" applyFont="1" applyFill="1" applyBorder="1" applyAlignment="1">
      <alignment horizontal="justify" wrapText="1"/>
    </xf>
    <xf numFmtId="0" fontId="7" fillId="4" borderId="0" xfId="0" applyFont="1" applyFill="1" applyAlignment="1">
      <alignment horizontal="justify" wrapText="1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</cellXfs>
  <cellStyles count="5">
    <cellStyle name="Example" xfId="3" xr:uid="{21C5FC10-EB22-4304-A6E7-4A293E49F051}"/>
    <cellStyle name="Hyperlink" xfId="1" builtinId="8"/>
    <cellStyle name="NavigationLink" xfId="2" xr:uid="{F0F06818-CC6E-438B-B21E-3E2EC20B0FEF}"/>
    <cellStyle name="Normal" xfId="0" builtinId="0"/>
    <cellStyle name="TopLink" xfId="4" xr:uid="{0BDB39DA-32B8-40CE-8091-BA03D137D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7325</xdr:colOff>
      <xdr:row>8</xdr:row>
      <xdr:rowOff>140676</xdr:rowOff>
    </xdr:from>
    <xdr:ext cx="1672188" cy="194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3862DE7-2A33-418A-9968-08DD9D466F77}"/>
                </a:ext>
              </a:extLst>
            </xdr:cNvPr>
            <xdr:cNvSpPr txBox="1"/>
          </xdr:nvSpPr>
          <xdr:spPr>
            <a:xfrm>
              <a:off x="4315556" y="1584080"/>
              <a:ext cx="1672188" cy="19492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𝐸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𝑦𝐸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+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</m:d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3862DE7-2A33-418A-9968-08DD9D466F77}"/>
                </a:ext>
              </a:extLst>
            </xdr:cNvPr>
            <xdr:cNvSpPr txBox="1"/>
          </xdr:nvSpPr>
          <xdr:spPr>
            <a:xfrm>
              <a:off x="4315556" y="1584080"/>
              <a:ext cx="1672188" cy="19492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𝐸(𝑟_𝑐 )=𝑦𝐸(𝑟_𝑝 )+(1−𝑦) 𝑟_𝑓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540726</xdr:colOff>
      <xdr:row>10</xdr:row>
      <xdr:rowOff>96715</xdr:rowOff>
    </xdr:from>
    <xdr:ext cx="575863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98A49B7-A00F-4B56-832C-AC32A839E7EF}"/>
                </a:ext>
              </a:extLst>
            </xdr:cNvPr>
            <xdr:cNvSpPr txBox="1"/>
          </xdr:nvSpPr>
          <xdr:spPr>
            <a:xfrm>
              <a:off x="4848957" y="1906465"/>
              <a:ext cx="575863" cy="182614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𝑦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98A49B7-A00F-4B56-832C-AC32A839E7EF}"/>
                </a:ext>
              </a:extLst>
            </xdr:cNvPr>
            <xdr:cNvSpPr txBox="1"/>
          </xdr:nvSpPr>
          <xdr:spPr>
            <a:xfrm>
              <a:off x="4848957" y="1906465"/>
              <a:ext cx="575863" cy="182614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_𝑐=𝑦𝜎_𝑝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B5D7A-1762-4B6C-829E-684990E82FC1}">
  <sheetPr codeName="Sheet14">
    <pageSetUpPr autoPageBreaks="0" fitToPage="1"/>
  </sheetPr>
  <dimension ref="A1:P23"/>
  <sheetViews>
    <sheetView tabSelected="1" zoomScale="145" zoomScaleNormal="145" workbookViewId="0">
      <pane ySplit="3" topLeftCell="A4" activePane="bottomLeft" state="frozen"/>
      <selection pane="bottomLeft" activeCell="A4" sqref="A4"/>
    </sheetView>
  </sheetViews>
  <sheetFormatPr defaultColWidth="8.85546875" defaultRowHeight="14.25" x14ac:dyDescent="0.2"/>
  <cols>
    <col min="1" max="1" width="2.5703125" style="7" customWidth="1"/>
    <col min="2" max="9" width="12.42578125" style="7" customWidth="1"/>
    <col min="10" max="12" width="8.85546875" style="7" customWidth="1"/>
    <col min="13" max="16384" width="8.85546875" style="7"/>
  </cols>
  <sheetData>
    <row r="1" spans="1:16" s="1" customFormat="1" ht="13.9" customHeight="1" x14ac:dyDescent="0.2"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</row>
    <row r="2" spans="1:16" s="1" customFormat="1" ht="13.9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6"/>
      <c r="P2" s="26"/>
    </row>
    <row r="3" spans="1:16" s="2" customFormat="1" x14ac:dyDescent="0.2">
      <c r="J3" s="3"/>
      <c r="K3" s="4"/>
      <c r="L3" s="5"/>
      <c r="M3" s="6"/>
    </row>
    <row r="4" spans="1:16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6" ht="15" x14ac:dyDescent="0.25">
      <c r="A5" s="8"/>
      <c r="B5" s="22" t="s">
        <v>0</v>
      </c>
      <c r="C5" s="22"/>
      <c r="D5" s="22"/>
      <c r="E5" s="22"/>
      <c r="F5" s="22"/>
      <c r="G5" s="22"/>
      <c r="H5" s="22"/>
      <c r="I5" s="22"/>
      <c r="J5" s="22"/>
    </row>
    <row r="6" spans="1:16" x14ac:dyDescent="0.2">
      <c r="A6" s="8"/>
      <c r="B6" s="23" t="s">
        <v>11</v>
      </c>
      <c r="C6" s="23"/>
      <c r="D6" s="23"/>
      <c r="E6" s="23"/>
      <c r="F6" s="23"/>
      <c r="G6" s="23"/>
      <c r="H6" s="23"/>
      <c r="I6" s="23"/>
      <c r="J6" s="23"/>
    </row>
    <row r="7" spans="1:16" x14ac:dyDescent="0.2">
      <c r="A7" s="8"/>
      <c r="B7" s="24"/>
      <c r="C7" s="24"/>
      <c r="D7" s="24"/>
      <c r="E7" s="24"/>
      <c r="F7" s="24"/>
      <c r="G7" s="24"/>
      <c r="H7" s="24"/>
      <c r="I7" s="24"/>
      <c r="J7" s="24"/>
    </row>
    <row r="8" spans="1:16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6" x14ac:dyDescent="0.2">
      <c r="A9" s="8"/>
      <c r="B9" s="9">
        <v>3.6999999999999998E-2</v>
      </c>
      <c r="C9" s="19" t="s">
        <v>1</v>
      </c>
      <c r="D9" s="17"/>
      <c r="E9" s="17"/>
      <c r="F9" s="10">
        <v>0.01</v>
      </c>
      <c r="G9" s="10">
        <v>0.02</v>
      </c>
      <c r="H9" s="10">
        <v>3.6999999999999998E-2</v>
      </c>
      <c r="I9" s="10">
        <v>0.04</v>
      </c>
      <c r="J9" s="10">
        <v>0.05</v>
      </c>
    </row>
    <row r="10" spans="1:16" x14ac:dyDescent="0.2">
      <c r="A10" s="8"/>
      <c r="B10" s="9">
        <v>0.1193</v>
      </c>
      <c r="C10" s="19" t="s">
        <v>2</v>
      </c>
      <c r="D10" s="17"/>
      <c r="E10" s="17"/>
      <c r="F10" s="10">
        <v>0.08</v>
      </c>
      <c r="G10" s="10">
        <v>0.1</v>
      </c>
      <c r="H10" s="10">
        <v>0.1193</v>
      </c>
      <c r="I10" s="10">
        <v>0.12</v>
      </c>
      <c r="J10" s="10">
        <v>0.14000000000000001</v>
      </c>
    </row>
    <row r="11" spans="1:16" x14ac:dyDescent="0.2">
      <c r="A11" s="8"/>
      <c r="B11" s="9">
        <v>0.2</v>
      </c>
      <c r="C11" s="19" t="s">
        <v>3</v>
      </c>
      <c r="D11" s="17"/>
      <c r="E11" s="17"/>
      <c r="F11" s="10">
        <v>0.15</v>
      </c>
      <c r="G11" s="10">
        <v>0.18</v>
      </c>
      <c r="H11" s="10">
        <v>0.2</v>
      </c>
      <c r="I11" s="10">
        <v>0.22</v>
      </c>
      <c r="J11" s="10">
        <v>0.25</v>
      </c>
    </row>
    <row r="12" spans="1:16" x14ac:dyDescent="0.2">
      <c r="A12" s="8"/>
      <c r="B12" s="9">
        <v>0.75</v>
      </c>
      <c r="C12" s="19" t="s">
        <v>4</v>
      </c>
      <c r="D12" s="17"/>
      <c r="E12" s="17"/>
      <c r="F12" s="10">
        <v>0.6</v>
      </c>
      <c r="G12" s="10">
        <v>0.7</v>
      </c>
      <c r="H12" s="10">
        <v>0.75</v>
      </c>
      <c r="I12" s="10">
        <v>0.8</v>
      </c>
      <c r="J12" s="10">
        <v>0.9</v>
      </c>
    </row>
    <row r="13" spans="1:16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6" ht="15" x14ac:dyDescent="0.25">
      <c r="A14" s="8"/>
      <c r="B14" s="20" t="s">
        <v>5</v>
      </c>
      <c r="C14" s="20"/>
      <c r="D14" s="20"/>
      <c r="E14" s="20"/>
      <c r="F14" s="20"/>
      <c r="G14" s="20"/>
      <c r="H14" s="20"/>
      <c r="I14" s="20"/>
      <c r="J14" s="20"/>
    </row>
    <row r="15" spans="1:16" x14ac:dyDescent="0.2">
      <c r="A15" s="8"/>
      <c r="B15" s="11" t="s">
        <v>6</v>
      </c>
      <c r="C15" s="21" t="str">
        <f>"E(R) = ("&amp;B12&amp;" x "&amp;B10&amp;") + ((1 - "&amp;B12&amp;") x "&amp;B9&amp;") = "&amp;ROUND(B12*B10+(1-B12)*B9, 4)&amp;" =  "&amp;TEXT(ROUND(B12*B10+(1-B12)*B9, 4),"0.00%")</f>
        <v>E(R) = (0.75 x 0.1193) + ((1 - 0.75) x 0.037) = 0.0987 =  9.87%</v>
      </c>
      <c r="D15" s="21"/>
      <c r="E15" s="21"/>
      <c r="F15" s="21"/>
      <c r="G15" s="21"/>
      <c r="H15" s="21"/>
      <c r="I15" s="21"/>
      <c r="J15" s="21"/>
    </row>
    <row r="16" spans="1:16" x14ac:dyDescent="0.2">
      <c r="A16" s="8"/>
      <c r="B16" s="11" t="s">
        <v>7</v>
      </c>
      <c r="C16" s="17" t="str">
        <f>"SD = "&amp;B12&amp;" x "&amp;B11&amp;" = "&amp;B11*B12&amp;" =  "&amp;TEXT(B11*B12,"0.00%")</f>
        <v>SD = 0.75 x 0.2 = 0.15 =  15.00%</v>
      </c>
      <c r="D16" s="17"/>
      <c r="E16" s="17"/>
      <c r="F16" s="17"/>
      <c r="G16" s="17"/>
      <c r="H16" s="17"/>
      <c r="I16" s="17"/>
      <c r="J16" s="17"/>
    </row>
    <row r="17" spans="1:11" x14ac:dyDescent="0.2">
      <c r="A17" s="8"/>
      <c r="B17" s="11" t="s">
        <v>8</v>
      </c>
      <c r="C17" s="17" t="str">
        <f>"Risk Premium = "&amp;ROUND(B12*B10+(1-B12)*B9, 4)&amp;" - "&amp;B9&amp;" = "&amp;ROUND(B12*B10+(1-B12)*B9, 4) - B9&amp;" = "&amp;TEXT(ROUND(B12*B10+(1-B12)*B9, 4) - B9,"0.00%")</f>
        <v>Risk Premium = 0.0987 - 0.037 = 0.0617 = 6.17%</v>
      </c>
      <c r="D17" s="17"/>
      <c r="E17" s="17"/>
      <c r="F17" s="17"/>
      <c r="G17" s="17"/>
      <c r="H17" s="17"/>
      <c r="I17" s="17"/>
      <c r="J17" s="17"/>
    </row>
    <row r="18" spans="1:11" x14ac:dyDescent="0.2">
      <c r="A18" s="8"/>
      <c r="B18" s="11" t="s">
        <v>9</v>
      </c>
      <c r="C18" s="17" t="str">
        <f>"Sharpe = "&amp;ROUND(B12*B10+(1-B12)*B9, 4) - B9&amp;" / "&amp;B12*B11&amp;" = "&amp;ROUND((ROUND(B12*B10+(1-B12)*B9,3)-B9)/(B12*B11),3)</f>
        <v>Sharpe = 0.0617 / 0.15 = 0.413</v>
      </c>
      <c r="D18" s="17"/>
      <c r="E18" s="17"/>
      <c r="F18" s="17"/>
      <c r="G18" s="17"/>
      <c r="H18" s="17"/>
      <c r="I18" s="17"/>
      <c r="J18" s="17"/>
    </row>
    <row r="19" spans="1:11" x14ac:dyDescent="0.2">
      <c r="A19" s="8"/>
      <c r="B19" s="12"/>
      <c r="C19" s="13"/>
      <c r="D19" s="13"/>
      <c r="E19" s="13"/>
      <c r="F19" s="13"/>
      <c r="G19" s="13"/>
      <c r="H19" s="13"/>
      <c r="I19" s="13"/>
      <c r="J19" s="13"/>
    </row>
    <row r="20" spans="1:1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14"/>
      <c r="B21" s="15" t="s">
        <v>10</v>
      </c>
      <c r="C21" s="15"/>
      <c r="D21" s="15"/>
      <c r="E21" s="15"/>
      <c r="F21" s="15"/>
      <c r="G21" s="15"/>
      <c r="H21" s="15"/>
      <c r="I21" s="18" t="s">
        <v>12</v>
      </c>
      <c r="J21" s="18"/>
      <c r="K21" s="16"/>
    </row>
    <row r="22" spans="1:1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mergeCells count="14">
    <mergeCell ref="M1:P2"/>
    <mergeCell ref="B5:J5"/>
    <mergeCell ref="B6:J7"/>
    <mergeCell ref="C9:E9"/>
    <mergeCell ref="C10:E10"/>
    <mergeCell ref="B1:L2"/>
    <mergeCell ref="C18:J18"/>
    <mergeCell ref="I21:J21"/>
    <mergeCell ref="C11:E11"/>
    <mergeCell ref="C12:E12"/>
    <mergeCell ref="B14:J14"/>
    <mergeCell ref="C15:J15"/>
    <mergeCell ref="C16:J16"/>
    <mergeCell ref="C17:J17"/>
  </mergeCells>
  <dataValidations count="4">
    <dataValidation type="list" allowBlank="1" showInputMessage="1" showErrorMessage="1" sqref="B12" xr:uid="{19BB8ADF-0F9E-41DE-A848-8987A992358D}">
      <formula1>$F$12:$J$12</formula1>
    </dataValidation>
    <dataValidation type="list" allowBlank="1" showInputMessage="1" showErrorMessage="1" sqref="B11" xr:uid="{0195292C-A927-4A2E-BC7E-F8981E028670}">
      <formula1>$F$11:$J$11</formula1>
    </dataValidation>
    <dataValidation type="list" allowBlank="1" showInputMessage="1" showErrorMessage="1" sqref="B10" xr:uid="{9AC0C8A9-66BF-4D9E-BB30-A4D7D65294EB}">
      <formula1>$F$10:$J$10</formula1>
    </dataValidation>
    <dataValidation type="list" allowBlank="1" showInputMessage="1" showErrorMessage="1" sqref="B9" xr:uid="{77F8A3D4-9C5C-4BFA-95A2-B3C7B983F97F}">
      <formula1>$F$9:$J$9</formula1>
    </dataValidation>
  </dataValidations>
  <hyperlinks>
    <hyperlink ref="B21" location="'Asset and Capital Allocation'!A4" display="▲Top" xr:uid="{7739BCFA-1747-4337-B780-8BDDBDDE8C2B}"/>
  </hyperlinks>
  <pageMargins left="0.7" right="0.7" top="0.75" bottom="0.75" header="0.3" footer="0.3"/>
  <pageSetup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and Capital Allocation</vt:lpstr>
    </vt:vector>
  </TitlesOfParts>
  <Company>University of Richmond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Farizo, Joseph</dc:creator>
  <cp:lastModifiedBy>Farizo, Joseph</cp:lastModifiedBy>
  <dcterms:created xsi:type="dcterms:W3CDTF">2020-08-09T15:40:48Z</dcterms:created>
  <dcterms:modified xsi:type="dcterms:W3CDTF">2021-09-29T23:10:21Z</dcterms:modified>
</cp:coreProperties>
</file>