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ari\Dropbox\University of Richmond\FIN 366 Investments\Spring 2024\8. Capital Allocation\"/>
    </mc:Choice>
  </mc:AlternateContent>
  <xr:revisionPtr revIDLastSave="0" documentId="13_ncr:1_{D445118B-EE73-4639-A174-3BE915594F56}" xr6:coauthVersionLast="47" xr6:coauthVersionMax="47" xr10:uidLastSave="{00000000-0000-0000-0000-000000000000}"/>
  <bookViews>
    <workbookView xWindow="-108" yWindow="-108" windowWidth="23256" windowHeight="12576" xr2:uid="{B10066D9-5C04-4F93-B074-63910E60FEFA}"/>
  </bookViews>
  <sheets>
    <sheet name="Historical Record" sheetId="1" r:id="rId1"/>
  </sheets>
  <definedNames>
    <definedName name="Home11">'Historical Record'!$A$4</definedName>
    <definedName name="Home16">#REF!</definedName>
    <definedName name="Home17">#REF!</definedName>
    <definedName name="Home18">#REF!</definedName>
    <definedName name="Home19">#REF!</definedName>
    <definedName name="Home20">#REF!</definedName>
    <definedName name="Home21">#REF!</definedName>
    <definedName name="Home22">#REF!</definedName>
    <definedName name="Home23">#REF!</definedName>
    <definedName name="Home24">#REF!</definedName>
    <definedName name="Home25">#REF!</definedName>
    <definedName name="Home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H12" i="1"/>
  <c r="H8" i="1"/>
  <c r="I12" i="1"/>
  <c r="L12" i="1" l="1"/>
  <c r="J12" i="1"/>
  <c r="K12" i="1" s="1"/>
  <c r="L8" i="1"/>
  <c r="M8" i="1" s="1"/>
  <c r="J8" i="1"/>
  <c r="K8" i="1" s="1"/>
  <c r="I8" i="1"/>
</calcChain>
</file>

<file path=xl/sharedStrings.xml><?xml version="1.0" encoding="utf-8"?>
<sst xmlns="http://schemas.openxmlformats.org/spreadsheetml/2006/main" count="25" uniqueCount="17">
  <si>
    <t>Year</t>
  </si>
  <si>
    <t>T-Bills</t>
  </si>
  <si>
    <t>Summary Statistics</t>
  </si>
  <si>
    <t>Average</t>
  </si>
  <si>
    <t>σ</t>
  </si>
  <si>
    <t>Max</t>
  </si>
  <si>
    <t>Max Year</t>
  </si>
  <si>
    <t>Min</t>
  </si>
  <si>
    <t>Min Year</t>
  </si>
  <si>
    <t>https://mba.tuck.dartmouth.edu/pages/faculty/ken.french/ftp/F-F_Research_Data_Factors_CSV.zip</t>
  </si>
  <si>
    <t>▲Top</t>
  </si>
  <si>
    <t>© Joseph Farizo</t>
  </si>
  <si>
    <t>Inflation</t>
  </si>
  <si>
    <t>Data (T-bills):</t>
  </si>
  <si>
    <t xml:space="preserve">Data (Inflation): </t>
  </si>
  <si>
    <t>https://fred.stlouisfed.org/series/FPCPITOTLZGUSA</t>
  </si>
  <si>
    <t>Inflation and the Risk-Free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</si>
</sst>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Times New Roman"/>
      <family val="1"/>
    </font>
    <font>
      <sz val="11"/>
      <name val="Tahoma"/>
      <family val="2"/>
    </font>
    <font>
      <sz val="11"/>
      <color theme="0"/>
      <name val="Tahoma"/>
      <family val="2"/>
    </font>
    <font>
      <u/>
      <sz val="11"/>
      <color theme="4"/>
      <name val="Tahoma"/>
      <family val="2"/>
    </font>
    <font>
      <b/>
      <sz val="1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theme="4"/>
      <name val="Arial"/>
      <family val="2"/>
    </font>
    <font>
      <sz val="20"/>
      <color theme="0"/>
      <name val="Georgia"/>
      <family val="1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EFE0D9"/>
        <bgColor indexed="64"/>
      </patternFill>
    </fill>
    <fill>
      <patternFill patternType="solid">
        <fgColor theme="2" tint="-9.9978637043366805E-2"/>
        <bgColor indexed="64"/>
      </patternFill>
    </fill>
    <fill>
      <gradientFill degree="45">
        <stop position="0">
          <color rgb="FF990000"/>
        </stop>
        <stop position="1">
          <color rgb="FF000066"/>
        </stop>
      </gradient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3" borderId="0">
      <alignment horizontal="center"/>
    </xf>
    <xf numFmtId="0" fontId="6" fillId="5" borderId="1">
      <alignment horizontal="left"/>
    </xf>
    <xf numFmtId="0" fontId="3" fillId="4" borderId="0">
      <alignment horizontal="left"/>
    </xf>
  </cellStyleXfs>
  <cellXfs count="42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4" fillId="3" borderId="0" xfId="3" applyAlignment="1">
      <alignment horizontal="right"/>
    </xf>
    <xf numFmtId="0" fontId="4" fillId="3" borderId="0" xfId="3">
      <alignment horizontal="center"/>
    </xf>
    <xf numFmtId="0" fontId="4" fillId="3" borderId="0" xfId="3" applyAlignment="1">
      <alignment horizontal="left"/>
    </xf>
    <xf numFmtId="0" fontId="4" fillId="3" borderId="0" xfId="2" applyFont="1" applyFill="1" applyAlignment="1">
      <alignment horizontal="center"/>
    </xf>
    <xf numFmtId="0" fontId="3" fillId="4" borderId="0" xfId="0" applyFont="1" applyFill="1"/>
    <xf numFmtId="0" fontId="3" fillId="6" borderId="0" xfId="0" applyFont="1" applyFill="1"/>
    <xf numFmtId="0" fontId="7" fillId="4" borderId="0" xfId="0" applyFont="1" applyFill="1"/>
    <xf numFmtId="0" fontId="7" fillId="4" borderId="2" xfId="0" applyFont="1" applyFill="1" applyBorder="1" applyAlignment="1">
      <alignment horizontal="center"/>
    </xf>
    <xf numFmtId="10" fontId="7" fillId="4" borderId="4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0" xfId="5" applyFont="1">
      <alignment horizontal="left"/>
    </xf>
    <xf numFmtId="0" fontId="8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8" fillId="4" borderId="0" xfId="0" applyFont="1" applyFill="1" applyAlignment="1">
      <alignment horizontal="center"/>
    </xf>
    <xf numFmtId="0" fontId="7" fillId="4" borderId="2" xfId="0" applyFont="1" applyFill="1" applyBorder="1"/>
    <xf numFmtId="164" fontId="7" fillId="0" borderId="0" xfId="1" applyNumberFormat="1" applyFont="1" applyFill="1" applyBorder="1" applyAlignment="1">
      <alignment horizontal="center"/>
    </xf>
    <xf numFmtId="164" fontId="7" fillId="0" borderId="3" xfId="1" applyNumberFormat="1" applyFont="1" applyFill="1" applyBorder="1" applyAlignment="1">
      <alignment horizontal="center"/>
    </xf>
    <xf numFmtId="164" fontId="7" fillId="0" borderId="6" xfId="1" applyNumberFormat="1" applyFont="1" applyFill="1" applyBorder="1" applyAlignment="1">
      <alignment horizontal="center"/>
    </xf>
    <xf numFmtId="164" fontId="7" fillId="0" borderId="7" xfId="1" applyNumberFormat="1" applyFont="1" applyFill="1" applyBorder="1" applyAlignment="1">
      <alignment horizontal="center"/>
    </xf>
    <xf numFmtId="0" fontId="9" fillId="4" borderId="0" xfId="2" applyFont="1" applyFill="1"/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7" fillId="4" borderId="0" xfId="0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9" fillId="4" borderId="0" xfId="2" applyFont="1" applyFill="1" applyAlignment="1">
      <alignment horizontal="left"/>
    </xf>
    <xf numFmtId="0" fontId="8" fillId="5" borderId="8" xfId="4" applyFont="1" applyBorder="1">
      <alignment horizontal="left"/>
    </xf>
    <xf numFmtId="0" fontId="8" fillId="5" borderId="9" xfId="4" applyFont="1" applyBorder="1">
      <alignment horizontal="left"/>
    </xf>
    <xf numFmtId="0" fontId="8" fillId="5" borderId="10" xfId="4" applyFont="1" applyBorder="1">
      <alignment horizontal="left"/>
    </xf>
    <xf numFmtId="0" fontId="8" fillId="5" borderId="8" xfId="4" applyFont="1" applyBorder="1" applyAlignment="1">
      <alignment horizontal="center"/>
    </xf>
    <xf numFmtId="0" fontId="8" fillId="5" borderId="9" xfId="4" applyFont="1" applyBorder="1" applyAlignment="1">
      <alignment horizontal="center"/>
    </xf>
    <xf numFmtId="0" fontId="8" fillId="5" borderId="10" xfId="4" applyFont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164" fontId="7" fillId="0" borderId="12" xfId="1" applyNumberFormat="1" applyFont="1" applyFill="1" applyBorder="1" applyAlignment="1">
      <alignment horizontal="center"/>
    </xf>
    <xf numFmtId="164" fontId="7" fillId="0" borderId="13" xfId="1" applyNumberFormat="1" applyFont="1" applyFill="1" applyBorder="1" applyAlignment="1">
      <alignment horizontal="center"/>
    </xf>
  </cellXfs>
  <cellStyles count="6">
    <cellStyle name="Example" xfId="4" xr:uid="{96ED2DB9-0048-4683-93CD-7AEB2A64C6EA}"/>
    <cellStyle name="Hyperlink" xfId="2" builtinId="8"/>
    <cellStyle name="NavigationLink" xfId="3" xr:uid="{E2D88BF5-6C86-46A4-9682-F31C48E68425}"/>
    <cellStyle name="Normal" xfId="0" builtinId="0"/>
    <cellStyle name="Percent" xfId="1" builtinId="5"/>
    <cellStyle name="TopLink" xfId="5" xr:uid="{42CDBEA6-9E51-41C2-B7D9-FEAB719507C6}"/>
  </cellStyles>
  <dxfs count="0"/>
  <tableStyles count="0" defaultTableStyle="TableStyleMedium2" defaultPivotStyle="PivotStyleLight16"/>
  <colors>
    <mruColors>
      <color rgb="FF980000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'Historical Record'!$C$5</c:f>
              <c:strCache>
                <c:ptCount val="1"/>
                <c:pt idx="0">
                  <c:v>T-Bills</c:v>
                </c:pt>
              </c:strCache>
            </c:strRef>
          </c:tx>
          <c:spPr>
            <a:ln w="28575" cap="rnd">
              <a:solidFill>
                <a:srgbClr val="00006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'Historical Record'!$B$6:$B$68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'Historical Record'!$C$6:$C$68</c:f>
              <c:numCache>
                <c:formatCode>0.0%</c:formatCode>
                <c:ptCount val="63"/>
                <c:pt idx="0">
                  <c:v>2.6600000000000002E-2</c:v>
                </c:pt>
                <c:pt idx="1">
                  <c:v>2.1299999999999999E-2</c:v>
                </c:pt>
                <c:pt idx="2">
                  <c:v>2.7300000000000001E-2</c:v>
                </c:pt>
                <c:pt idx="3">
                  <c:v>3.1200000000000002E-2</c:v>
                </c:pt>
                <c:pt idx="4">
                  <c:v>3.5400000000000001E-2</c:v>
                </c:pt>
                <c:pt idx="5">
                  <c:v>3.9300000000000002E-2</c:v>
                </c:pt>
                <c:pt idx="6">
                  <c:v>4.7599999999999996E-2</c:v>
                </c:pt>
                <c:pt idx="7">
                  <c:v>4.2099999999999999E-2</c:v>
                </c:pt>
                <c:pt idx="8">
                  <c:v>5.21E-2</c:v>
                </c:pt>
                <c:pt idx="9">
                  <c:v>6.5799999999999997E-2</c:v>
                </c:pt>
                <c:pt idx="10">
                  <c:v>6.5199999999999994E-2</c:v>
                </c:pt>
                <c:pt idx="11">
                  <c:v>4.3899999999999995E-2</c:v>
                </c:pt>
                <c:pt idx="12">
                  <c:v>3.8399999999999997E-2</c:v>
                </c:pt>
                <c:pt idx="13">
                  <c:v>6.93E-2</c:v>
                </c:pt>
                <c:pt idx="14">
                  <c:v>0.08</c:v>
                </c:pt>
                <c:pt idx="15">
                  <c:v>5.7999999999999996E-2</c:v>
                </c:pt>
                <c:pt idx="16">
                  <c:v>5.0799999999999998E-2</c:v>
                </c:pt>
                <c:pt idx="17">
                  <c:v>5.1200000000000002E-2</c:v>
                </c:pt>
                <c:pt idx="18">
                  <c:v>7.1800000000000003E-2</c:v>
                </c:pt>
                <c:pt idx="19">
                  <c:v>0.1038</c:v>
                </c:pt>
                <c:pt idx="20">
                  <c:v>0.1124</c:v>
                </c:pt>
                <c:pt idx="21">
                  <c:v>0.14710000000000001</c:v>
                </c:pt>
                <c:pt idx="22">
                  <c:v>0.10539999999999999</c:v>
                </c:pt>
                <c:pt idx="23">
                  <c:v>8.8000000000000009E-2</c:v>
                </c:pt>
                <c:pt idx="24">
                  <c:v>9.849999999999999E-2</c:v>
                </c:pt>
                <c:pt idx="25">
                  <c:v>7.7199999999999991E-2</c:v>
                </c:pt>
                <c:pt idx="26">
                  <c:v>6.1600000000000002E-2</c:v>
                </c:pt>
                <c:pt idx="27">
                  <c:v>5.4699999999999999E-2</c:v>
                </c:pt>
                <c:pt idx="28">
                  <c:v>6.3500000000000001E-2</c:v>
                </c:pt>
                <c:pt idx="29">
                  <c:v>8.3699999999999997E-2</c:v>
                </c:pt>
                <c:pt idx="30">
                  <c:v>7.8100000000000003E-2</c:v>
                </c:pt>
                <c:pt idx="31">
                  <c:v>5.5999999999999994E-2</c:v>
                </c:pt>
                <c:pt idx="32">
                  <c:v>3.5099999999999999E-2</c:v>
                </c:pt>
                <c:pt idx="33">
                  <c:v>2.8999999999999998E-2</c:v>
                </c:pt>
                <c:pt idx="34">
                  <c:v>3.9E-2</c:v>
                </c:pt>
                <c:pt idx="35">
                  <c:v>5.5999999999999994E-2</c:v>
                </c:pt>
                <c:pt idx="36">
                  <c:v>5.21E-2</c:v>
                </c:pt>
                <c:pt idx="37">
                  <c:v>5.2600000000000001E-2</c:v>
                </c:pt>
                <c:pt idx="38">
                  <c:v>4.8600000000000004E-2</c:v>
                </c:pt>
                <c:pt idx="39">
                  <c:v>4.6799999999999994E-2</c:v>
                </c:pt>
                <c:pt idx="40">
                  <c:v>5.8899999999999994E-2</c:v>
                </c:pt>
                <c:pt idx="41">
                  <c:v>3.8300000000000001E-2</c:v>
                </c:pt>
                <c:pt idx="42">
                  <c:v>1.6500000000000001E-2</c:v>
                </c:pt>
                <c:pt idx="43">
                  <c:v>1.0200000000000001E-2</c:v>
                </c:pt>
                <c:pt idx="44">
                  <c:v>1.2E-2</c:v>
                </c:pt>
                <c:pt idx="45">
                  <c:v>2.98E-2</c:v>
                </c:pt>
                <c:pt idx="46">
                  <c:v>4.8000000000000001E-2</c:v>
                </c:pt>
                <c:pt idx="47">
                  <c:v>4.6600000000000003E-2</c:v>
                </c:pt>
                <c:pt idx="48">
                  <c:v>1.6E-2</c:v>
                </c:pt>
                <c:pt idx="49">
                  <c:v>1E-3</c:v>
                </c:pt>
                <c:pt idx="50">
                  <c:v>1.1999999999999999E-3</c:v>
                </c:pt>
                <c:pt idx="51">
                  <c:v>4.0000000000000002E-4</c:v>
                </c:pt>
                <c:pt idx="52">
                  <c:v>5.9999999999999995E-4</c:v>
                </c:pt>
                <c:pt idx="53">
                  <c:v>2.0000000000000001E-4</c:v>
                </c:pt>
                <c:pt idx="54">
                  <c:v>2.0000000000000001E-4</c:v>
                </c:pt>
                <c:pt idx="55">
                  <c:v>2.0000000000000001E-4</c:v>
                </c:pt>
                <c:pt idx="56">
                  <c:v>2E-3</c:v>
                </c:pt>
                <c:pt idx="57">
                  <c:v>8.0000000000000002E-3</c:v>
                </c:pt>
                <c:pt idx="58">
                  <c:v>1.8100000000000002E-2</c:v>
                </c:pt>
                <c:pt idx="59">
                  <c:v>2.1400000000000002E-2</c:v>
                </c:pt>
                <c:pt idx="60">
                  <c:v>4.4000000000000003E-3</c:v>
                </c:pt>
                <c:pt idx="61">
                  <c:v>4.0000000000000002E-4</c:v>
                </c:pt>
                <c:pt idx="62">
                  <c:v>1.43E-2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3-4F6F-A52C-2DE34EE48913}"/>
            </c:ext>
          </c:extLst>
        </c:ser>
        <c:ser>
          <c:idx val="1"/>
          <c:order val="1"/>
          <c:tx>
            <c:strRef>
              <c:f>'Historical Record'!$D$5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rgbClr val="980000"/>
              </a:solidFill>
              <a:round/>
            </a:ln>
            <a:effectLst/>
          </c:spPr>
          <c:marker>
            <c:symbol val="none"/>
          </c:marker>
          <c:cat>
            <c:numRef>
              <c:f>'Historical Record'!$B$6:$B$68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'Historical Record'!$D$6:$D$68</c:f>
              <c:numCache>
                <c:formatCode>0.0%</c:formatCode>
                <c:ptCount val="63"/>
                <c:pt idx="0">
                  <c:v>1.4579759862778601E-2</c:v>
                </c:pt>
                <c:pt idx="1">
                  <c:v>1.07072414764723E-2</c:v>
                </c:pt>
                <c:pt idx="2">
                  <c:v>1.1987733482018502E-2</c:v>
                </c:pt>
                <c:pt idx="3">
                  <c:v>1.2396694214876E-2</c:v>
                </c:pt>
                <c:pt idx="4">
                  <c:v>1.2789115646258301E-2</c:v>
                </c:pt>
                <c:pt idx="5">
                  <c:v>1.5851692638366902E-2</c:v>
                </c:pt>
                <c:pt idx="6">
                  <c:v>3.0150753768843897E-2</c:v>
                </c:pt>
                <c:pt idx="7">
                  <c:v>2.77278562259307E-2</c:v>
                </c:pt>
                <c:pt idx="8">
                  <c:v>4.2717961528853404E-2</c:v>
                </c:pt>
                <c:pt idx="9">
                  <c:v>5.4623862002875001E-2</c:v>
                </c:pt>
                <c:pt idx="10">
                  <c:v>5.83825533848253E-2</c:v>
                </c:pt>
                <c:pt idx="11">
                  <c:v>4.2927666881304498E-2</c:v>
                </c:pt>
                <c:pt idx="12">
                  <c:v>3.2722782465528302E-2</c:v>
                </c:pt>
                <c:pt idx="13">
                  <c:v>6.1777600637704107E-2</c:v>
                </c:pt>
                <c:pt idx="14">
                  <c:v>0.11054804804804799</c:v>
                </c:pt>
                <c:pt idx="15">
                  <c:v>9.1431468649653402E-2</c:v>
                </c:pt>
                <c:pt idx="16">
                  <c:v>5.7448126354908501E-2</c:v>
                </c:pt>
                <c:pt idx="17">
                  <c:v>6.5016839947283897E-2</c:v>
                </c:pt>
                <c:pt idx="18">
                  <c:v>7.6309638388560197E-2</c:v>
                </c:pt>
                <c:pt idx="19">
                  <c:v>0.112544711292795</c:v>
                </c:pt>
                <c:pt idx="20">
                  <c:v>0.135492019749684</c:v>
                </c:pt>
                <c:pt idx="21">
                  <c:v>0.10334715340277099</c:v>
                </c:pt>
                <c:pt idx="22">
                  <c:v>6.1314270002749395E-2</c:v>
                </c:pt>
                <c:pt idx="23">
                  <c:v>3.21243523316063E-2</c:v>
                </c:pt>
                <c:pt idx="24">
                  <c:v>4.3005354752342698E-2</c:v>
                </c:pt>
                <c:pt idx="25">
                  <c:v>3.5456441520936896E-2</c:v>
                </c:pt>
                <c:pt idx="26">
                  <c:v>1.8980477223427501E-2</c:v>
                </c:pt>
                <c:pt idx="27">
                  <c:v>3.6645632175169099E-2</c:v>
                </c:pt>
                <c:pt idx="28">
                  <c:v>4.07774110744408E-2</c:v>
                </c:pt>
                <c:pt idx="29">
                  <c:v>4.8270030300894905E-2</c:v>
                </c:pt>
                <c:pt idx="30">
                  <c:v>5.3979564399032204E-2</c:v>
                </c:pt>
                <c:pt idx="31">
                  <c:v>4.2349639645385302E-2</c:v>
                </c:pt>
                <c:pt idx="32">
                  <c:v>3.0288196781496999E-2</c:v>
                </c:pt>
                <c:pt idx="33">
                  <c:v>2.9516569663855397E-2</c:v>
                </c:pt>
                <c:pt idx="34">
                  <c:v>2.6074415921546003E-2</c:v>
                </c:pt>
                <c:pt idx="35">
                  <c:v>2.80541968853655E-2</c:v>
                </c:pt>
                <c:pt idx="36">
                  <c:v>2.9312041999343997E-2</c:v>
                </c:pt>
                <c:pt idx="37">
                  <c:v>2.3376899373074099E-2</c:v>
                </c:pt>
                <c:pt idx="38">
                  <c:v>1.5522790987436199E-2</c:v>
                </c:pt>
                <c:pt idx="39">
                  <c:v>2.1880271969735802E-2</c:v>
                </c:pt>
                <c:pt idx="40">
                  <c:v>3.3768572714993499E-2</c:v>
                </c:pt>
                <c:pt idx="41">
                  <c:v>2.8261711188540199E-2</c:v>
                </c:pt>
                <c:pt idx="42">
                  <c:v>1.5860316265060299E-2</c:v>
                </c:pt>
                <c:pt idx="43">
                  <c:v>2.2700949733611302E-2</c:v>
                </c:pt>
                <c:pt idx="44">
                  <c:v>2.67723669309173E-2</c:v>
                </c:pt>
                <c:pt idx="45">
                  <c:v>3.3927468454954701E-2</c:v>
                </c:pt>
                <c:pt idx="46">
                  <c:v>3.2259441007040701E-2</c:v>
                </c:pt>
                <c:pt idx="47">
                  <c:v>2.8526724815013602E-2</c:v>
                </c:pt>
                <c:pt idx="48">
                  <c:v>3.8391002966510102E-2</c:v>
                </c:pt>
                <c:pt idx="49">
                  <c:v>-3.5554626629974999E-3</c:v>
                </c:pt>
                <c:pt idx="50">
                  <c:v>1.6400434423898901E-2</c:v>
                </c:pt>
                <c:pt idx="51">
                  <c:v>3.1568415686220604E-2</c:v>
                </c:pt>
                <c:pt idx="52">
                  <c:v>2.0693372652605898E-2</c:v>
                </c:pt>
                <c:pt idx="53">
                  <c:v>1.46483265562714E-2</c:v>
                </c:pt>
                <c:pt idx="54">
                  <c:v>1.6222229774082098E-2</c:v>
                </c:pt>
                <c:pt idx="55">
                  <c:v>1.18627135552435E-3</c:v>
                </c:pt>
                <c:pt idx="56">
                  <c:v>1.2615832057053699E-2</c:v>
                </c:pt>
                <c:pt idx="57">
                  <c:v>2.1301100036596302E-2</c:v>
                </c:pt>
                <c:pt idx="58">
                  <c:v>2.4425832969281802E-2</c:v>
                </c:pt>
                <c:pt idx="59">
                  <c:v>1.8122100752601501E-2</c:v>
                </c:pt>
                <c:pt idx="60">
                  <c:v>1.2335843963063699E-2</c:v>
                </c:pt>
                <c:pt idx="61">
                  <c:v>4.6899999999999997E-2</c:v>
                </c:pt>
                <c:pt idx="62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3-4F6F-A52C-2DE34EE48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769456"/>
        <c:axId val="1085715376"/>
      </c:lineChart>
      <c:catAx>
        <c:axId val="114976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5715376"/>
        <c:crosses val="autoZero"/>
        <c:auto val="1"/>
        <c:lblAlgn val="ctr"/>
        <c:lblOffset val="100"/>
        <c:tickLblSkip val="2"/>
        <c:noMultiLvlLbl val="0"/>
      </c:catAx>
      <c:valAx>
        <c:axId val="108571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976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134471</xdr:colOff>
      <xdr:row>12</xdr:row>
      <xdr:rowOff>134471</xdr:rowOff>
    </xdr:from>
    <xdr:to>
      <xdr:col>15</xdr:col>
      <xdr:colOff>523875</xdr:colOff>
      <xdr:row>44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AFC791-04A5-4FF0-8E41-534D16E03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red.stlouisfed.org/series/FPCPITOTLZGUSA" TargetMode="External"/><Relationship Id="rId1" Type="http://schemas.openxmlformats.org/officeDocument/2006/relationships/hyperlink" Target="https://mba.tuck.dartmouth.edu/pages/faculty/ken.french/ftp/F-F_Research_Data_Factors_CSV.zi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7FC0-36B8-4063-9B55-DA8DF30611F2}">
  <sheetPr codeName="Sheet13">
    <pageSetUpPr autoPageBreaks="0" fitToPage="1"/>
  </sheetPr>
  <dimension ref="A1:P75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ColWidth="8.88671875" defaultRowHeight="13.8" x14ac:dyDescent="0.25"/>
  <cols>
    <col min="1" max="1" width="2.5546875" style="7" customWidth="1"/>
    <col min="2" max="2" width="16" style="7" customWidth="1"/>
    <col min="3" max="9" width="12.44140625" style="7" customWidth="1"/>
    <col min="10" max="10" width="8.88671875" style="7" customWidth="1"/>
    <col min="11" max="11" width="10.44140625" style="7" bestFit="1" customWidth="1"/>
    <col min="12" max="12" width="8.88671875" style="7" customWidth="1"/>
    <col min="13" max="16384" width="8.88671875" style="7"/>
  </cols>
  <sheetData>
    <row r="1" spans="2:16" s="1" customFormat="1" ht="13.95" customHeight="1" x14ac:dyDescent="0.25">
      <c r="B1" s="30" t="s">
        <v>16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31"/>
      <c r="O1" s="31"/>
      <c r="P1" s="31"/>
    </row>
    <row r="2" spans="2:16" s="1" customFormat="1" ht="13.95" customHeight="1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  <c r="N2" s="31"/>
      <c r="O2" s="31"/>
      <c r="P2" s="31"/>
    </row>
    <row r="3" spans="2:16" s="2" customFormat="1" x14ac:dyDescent="0.25">
      <c r="J3" s="3"/>
      <c r="K3" s="4"/>
      <c r="L3" s="5"/>
      <c r="M3" s="6"/>
    </row>
    <row r="4" spans="2:16" ht="14.4" thickBot="1" x14ac:dyDescent="0.3"/>
    <row r="5" spans="2:16" ht="14.4" thickBot="1" x14ac:dyDescent="0.3">
      <c r="B5" s="26" t="s">
        <v>0</v>
      </c>
      <c r="C5" s="27" t="s">
        <v>1</v>
      </c>
      <c r="D5" s="28" t="s">
        <v>12</v>
      </c>
      <c r="E5" s="9"/>
      <c r="F5" s="33" t="s">
        <v>2</v>
      </c>
      <c r="G5" s="34"/>
      <c r="H5" s="34"/>
      <c r="I5" s="34"/>
      <c r="J5" s="34"/>
      <c r="K5" s="34"/>
      <c r="L5" s="34"/>
      <c r="M5" s="34"/>
      <c r="N5" s="34"/>
      <c r="O5" s="34"/>
      <c r="P5" s="35"/>
    </row>
    <row r="6" spans="2:16" x14ac:dyDescent="0.25">
      <c r="B6" s="39">
        <v>1960</v>
      </c>
      <c r="C6" s="40">
        <v>2.6600000000000002E-2</v>
      </c>
      <c r="D6" s="41">
        <v>1.4579759862778601E-2</v>
      </c>
      <c r="E6" s="9"/>
      <c r="F6" s="17"/>
      <c r="H6" s="16" t="s">
        <v>1</v>
      </c>
      <c r="I6" s="16"/>
      <c r="J6" s="16"/>
      <c r="K6" s="16"/>
      <c r="L6" s="16"/>
      <c r="M6" s="16"/>
      <c r="P6" s="18"/>
    </row>
    <row r="7" spans="2:16" x14ac:dyDescent="0.25">
      <c r="B7" s="10">
        <v>1961</v>
      </c>
      <c r="C7" s="21">
        <v>2.1299999999999999E-2</v>
      </c>
      <c r="D7" s="22">
        <v>1.07072414764723E-2</v>
      </c>
      <c r="E7" s="9"/>
      <c r="F7" s="17"/>
      <c r="H7" s="19" t="s">
        <v>3</v>
      </c>
      <c r="I7" s="19" t="s">
        <v>4</v>
      </c>
      <c r="J7" s="19" t="s">
        <v>5</v>
      </c>
      <c r="K7" s="19" t="s">
        <v>6</v>
      </c>
      <c r="L7" s="19" t="s">
        <v>7</v>
      </c>
      <c r="M7" s="19" t="s">
        <v>8</v>
      </c>
      <c r="P7" s="18"/>
    </row>
    <row r="8" spans="2:16" x14ac:dyDescent="0.25">
      <c r="B8" s="10">
        <v>1962</v>
      </c>
      <c r="C8" s="21">
        <v>2.7300000000000001E-2</v>
      </c>
      <c r="D8" s="22">
        <v>1.1987733482018502E-2</v>
      </c>
      <c r="E8" s="9"/>
      <c r="F8" s="17"/>
      <c r="H8" s="11">
        <f>AVERAGE(C6:C68)</f>
        <v>4.3733333333333332E-2</v>
      </c>
      <c r="I8" s="12">
        <f>_xlfn.STDEV.S(C6:C68)</f>
        <v>3.2225135451052975E-2</v>
      </c>
      <c r="J8" s="12">
        <f>MAX(C6:C68)</f>
        <v>0.14710000000000001</v>
      </c>
      <c r="K8" s="13">
        <f>INDEX(B6:B68,MATCH(J8,C6:C68,0))</f>
        <v>1981</v>
      </c>
      <c r="L8" s="12">
        <f>MIN(C6:C68)</f>
        <v>2.0000000000000001E-4</v>
      </c>
      <c r="M8" s="13">
        <f>INDEX(B6:B68,MATCH(L8,C6:C68,0))</f>
        <v>2013</v>
      </c>
      <c r="P8" s="18"/>
    </row>
    <row r="9" spans="2:16" x14ac:dyDescent="0.25">
      <c r="B9" s="10">
        <v>1963</v>
      </c>
      <c r="C9" s="21">
        <v>3.1200000000000002E-2</v>
      </c>
      <c r="D9" s="22">
        <v>1.2396694214876E-2</v>
      </c>
      <c r="E9" s="9"/>
      <c r="F9" s="17"/>
      <c r="H9" s="9"/>
      <c r="I9" s="9"/>
      <c r="J9" s="9"/>
      <c r="K9" s="9"/>
      <c r="L9" s="9"/>
      <c r="M9" s="9"/>
      <c r="P9" s="18"/>
    </row>
    <row r="10" spans="2:16" x14ac:dyDescent="0.25">
      <c r="B10" s="10">
        <v>1964</v>
      </c>
      <c r="C10" s="21">
        <v>3.5400000000000001E-2</v>
      </c>
      <c r="D10" s="22">
        <v>1.2789115646258301E-2</v>
      </c>
      <c r="E10" s="9"/>
      <c r="F10" s="17"/>
      <c r="H10" s="16" t="s">
        <v>12</v>
      </c>
      <c r="I10" s="16"/>
      <c r="J10" s="16"/>
      <c r="K10" s="16"/>
      <c r="L10" s="16"/>
      <c r="M10" s="16"/>
      <c r="P10" s="18"/>
    </row>
    <row r="11" spans="2:16" x14ac:dyDescent="0.25">
      <c r="B11" s="10">
        <v>1965</v>
      </c>
      <c r="C11" s="21">
        <v>3.9300000000000002E-2</v>
      </c>
      <c r="D11" s="22">
        <v>1.5851692638366902E-2</v>
      </c>
      <c r="E11" s="9"/>
      <c r="F11" s="17"/>
      <c r="H11" s="19" t="s">
        <v>3</v>
      </c>
      <c r="I11" s="19" t="s">
        <v>4</v>
      </c>
      <c r="J11" s="19" t="s">
        <v>5</v>
      </c>
      <c r="K11" s="19" t="s">
        <v>6</v>
      </c>
      <c r="L11" s="19" t="s">
        <v>7</v>
      </c>
      <c r="M11" s="19" t="s">
        <v>8</v>
      </c>
      <c r="P11" s="18"/>
    </row>
    <row r="12" spans="2:16" x14ac:dyDescent="0.25">
      <c r="B12" s="10">
        <v>1966</v>
      </c>
      <c r="C12" s="21">
        <v>4.7599999999999996E-2</v>
      </c>
      <c r="D12" s="22">
        <v>3.0150753768843897E-2</v>
      </c>
      <c r="E12" s="9"/>
      <c r="F12" s="17"/>
      <c r="H12" s="11">
        <f>AVERAGE(D6:D68)</f>
        <v>3.764670934442893E-2</v>
      </c>
      <c r="I12" s="12">
        <f>_xlfn.STDEV.S(D6:D68)</f>
        <v>2.7845171760112381E-2</v>
      </c>
      <c r="J12" s="12">
        <f>MAX(D6:D68)</f>
        <v>0.135492019749684</v>
      </c>
      <c r="K12" s="13">
        <f>INDEX(B6:B68,MATCH(J12,D6:D68,0))</f>
        <v>1980</v>
      </c>
      <c r="L12" s="11">
        <f>MIN(D6:D68)</f>
        <v>-3.5554626629974999E-3</v>
      </c>
      <c r="M12" s="13">
        <f>INDEX(B6:B68,MATCH(L12,D6:D68,0))</f>
        <v>2009</v>
      </c>
      <c r="P12" s="18"/>
    </row>
    <row r="13" spans="2:16" x14ac:dyDescent="0.25">
      <c r="B13" s="10">
        <v>1967</v>
      </c>
      <c r="C13" s="21">
        <v>4.2099999999999999E-2</v>
      </c>
      <c r="D13" s="22">
        <v>2.77278562259307E-2</v>
      </c>
      <c r="E13" s="9"/>
      <c r="F13" s="20"/>
      <c r="G13" s="9"/>
      <c r="H13" s="9"/>
      <c r="I13" s="9"/>
      <c r="J13" s="9"/>
      <c r="K13" s="9"/>
      <c r="P13" s="18"/>
    </row>
    <row r="14" spans="2:16" x14ac:dyDescent="0.25">
      <c r="B14" s="10">
        <v>1968</v>
      </c>
      <c r="C14" s="21">
        <v>5.21E-2</v>
      </c>
      <c r="D14" s="22">
        <v>4.2717961528853404E-2</v>
      </c>
      <c r="E14" s="9"/>
      <c r="F14" s="20"/>
      <c r="G14" s="9"/>
      <c r="H14" s="9"/>
      <c r="I14" s="9"/>
      <c r="J14" s="9"/>
      <c r="K14" s="9"/>
      <c r="P14" s="18"/>
    </row>
    <row r="15" spans="2:16" x14ac:dyDescent="0.25">
      <c r="B15" s="10">
        <v>1969</v>
      </c>
      <c r="C15" s="21">
        <v>6.5799999999999997E-2</v>
      </c>
      <c r="D15" s="22">
        <v>5.4623862002875001E-2</v>
      </c>
      <c r="E15" s="9"/>
      <c r="F15" s="20"/>
      <c r="G15" s="9"/>
      <c r="H15" s="9"/>
      <c r="I15" s="9"/>
      <c r="J15" s="9"/>
      <c r="K15" s="9"/>
      <c r="P15" s="18"/>
    </row>
    <row r="16" spans="2:16" x14ac:dyDescent="0.25">
      <c r="B16" s="10">
        <v>1970</v>
      </c>
      <c r="C16" s="21">
        <v>6.5199999999999994E-2</v>
      </c>
      <c r="D16" s="22">
        <v>5.83825533848253E-2</v>
      </c>
      <c r="E16" s="9"/>
      <c r="F16" s="20"/>
      <c r="G16" s="9"/>
      <c r="H16" s="9"/>
      <c r="I16" s="9"/>
      <c r="J16" s="9"/>
      <c r="K16" s="9"/>
      <c r="P16" s="18"/>
    </row>
    <row r="17" spans="2:16" x14ac:dyDescent="0.25">
      <c r="B17" s="10">
        <v>1971</v>
      </c>
      <c r="C17" s="21">
        <v>4.3899999999999995E-2</v>
      </c>
      <c r="D17" s="22">
        <v>4.2927666881304498E-2</v>
      </c>
      <c r="E17" s="9"/>
      <c r="F17" s="20"/>
      <c r="G17" s="9"/>
      <c r="H17" s="9"/>
      <c r="I17" s="9"/>
      <c r="J17" s="9"/>
      <c r="K17" s="9"/>
      <c r="P17" s="18"/>
    </row>
    <row r="18" spans="2:16" x14ac:dyDescent="0.25">
      <c r="B18" s="10">
        <v>1972</v>
      </c>
      <c r="C18" s="21">
        <v>3.8399999999999997E-2</v>
      </c>
      <c r="D18" s="22">
        <v>3.2722782465528302E-2</v>
      </c>
      <c r="E18" s="9"/>
      <c r="F18" s="20"/>
      <c r="G18" s="9"/>
      <c r="H18" s="9"/>
      <c r="I18" s="9"/>
      <c r="J18" s="9"/>
      <c r="K18" s="9"/>
      <c r="P18" s="18"/>
    </row>
    <row r="19" spans="2:16" x14ac:dyDescent="0.25">
      <c r="B19" s="10">
        <v>1973</v>
      </c>
      <c r="C19" s="21">
        <v>6.93E-2</v>
      </c>
      <c r="D19" s="22">
        <v>6.1777600637704107E-2</v>
      </c>
      <c r="E19" s="9"/>
      <c r="F19" s="20"/>
      <c r="G19" s="9"/>
      <c r="H19" s="9"/>
      <c r="I19" s="9"/>
      <c r="J19" s="9"/>
      <c r="K19" s="9"/>
      <c r="P19" s="18"/>
    </row>
    <row r="20" spans="2:16" x14ac:dyDescent="0.25">
      <c r="B20" s="10">
        <v>1974</v>
      </c>
      <c r="C20" s="21">
        <v>0.08</v>
      </c>
      <c r="D20" s="22">
        <v>0.11054804804804799</v>
      </c>
      <c r="E20" s="9"/>
      <c r="F20" s="20"/>
      <c r="G20" s="9"/>
      <c r="H20" s="9"/>
      <c r="I20" s="9"/>
      <c r="J20" s="9"/>
      <c r="K20" s="9"/>
      <c r="P20" s="18"/>
    </row>
    <row r="21" spans="2:16" x14ac:dyDescent="0.25">
      <c r="B21" s="10">
        <v>1975</v>
      </c>
      <c r="C21" s="21">
        <v>5.7999999999999996E-2</v>
      </c>
      <c r="D21" s="22">
        <v>9.1431468649653402E-2</v>
      </c>
      <c r="E21" s="9"/>
      <c r="F21" s="20"/>
      <c r="G21" s="9"/>
      <c r="H21" s="9"/>
      <c r="I21" s="9"/>
      <c r="J21" s="9"/>
      <c r="K21" s="9"/>
      <c r="P21" s="18"/>
    </row>
    <row r="22" spans="2:16" x14ac:dyDescent="0.25">
      <c r="B22" s="10">
        <v>1976</v>
      </c>
      <c r="C22" s="21">
        <v>5.0799999999999998E-2</v>
      </c>
      <c r="D22" s="22">
        <v>5.7448126354908501E-2</v>
      </c>
      <c r="E22" s="9"/>
      <c r="F22" s="20"/>
      <c r="G22" s="9"/>
      <c r="H22" s="9"/>
      <c r="I22" s="9"/>
      <c r="J22" s="9"/>
      <c r="K22" s="9"/>
      <c r="P22" s="18"/>
    </row>
    <row r="23" spans="2:16" x14ac:dyDescent="0.25">
      <c r="B23" s="10">
        <v>1977</v>
      </c>
      <c r="C23" s="21">
        <v>5.1200000000000002E-2</v>
      </c>
      <c r="D23" s="22">
        <v>6.5016839947283897E-2</v>
      </c>
      <c r="E23" s="9"/>
      <c r="F23" s="20"/>
      <c r="G23" s="9"/>
      <c r="H23" s="9"/>
      <c r="I23" s="9"/>
      <c r="J23" s="9"/>
      <c r="K23" s="9"/>
      <c r="P23" s="18"/>
    </row>
    <row r="24" spans="2:16" x14ac:dyDescent="0.25">
      <c r="B24" s="10">
        <v>1978</v>
      </c>
      <c r="C24" s="21">
        <v>7.1800000000000003E-2</v>
      </c>
      <c r="D24" s="22">
        <v>7.6309638388560197E-2</v>
      </c>
      <c r="E24" s="9"/>
      <c r="F24" s="20"/>
      <c r="G24" s="9"/>
      <c r="H24" s="9"/>
      <c r="I24" s="9"/>
      <c r="J24" s="9"/>
      <c r="K24" s="9"/>
      <c r="P24" s="18"/>
    </row>
    <row r="25" spans="2:16" x14ac:dyDescent="0.25">
      <c r="B25" s="10">
        <v>1979</v>
      </c>
      <c r="C25" s="21">
        <v>0.1038</v>
      </c>
      <c r="D25" s="22">
        <v>0.112544711292795</v>
      </c>
      <c r="E25" s="9"/>
      <c r="F25" s="20"/>
      <c r="G25" s="9"/>
      <c r="H25" s="9"/>
      <c r="I25" s="9"/>
      <c r="J25" s="9"/>
      <c r="K25" s="9"/>
      <c r="P25" s="18"/>
    </row>
    <row r="26" spans="2:16" x14ac:dyDescent="0.25">
      <c r="B26" s="10">
        <v>1980</v>
      </c>
      <c r="C26" s="21">
        <v>0.1124</v>
      </c>
      <c r="D26" s="22">
        <v>0.135492019749684</v>
      </c>
      <c r="E26" s="9"/>
      <c r="F26" s="20"/>
      <c r="G26" s="9"/>
      <c r="H26" s="9"/>
      <c r="I26" s="9"/>
      <c r="J26" s="9"/>
      <c r="K26" s="9"/>
      <c r="P26" s="18"/>
    </row>
    <row r="27" spans="2:16" x14ac:dyDescent="0.25">
      <c r="B27" s="10">
        <v>1981</v>
      </c>
      <c r="C27" s="21">
        <v>0.14710000000000001</v>
      </c>
      <c r="D27" s="22">
        <v>0.10334715340277099</v>
      </c>
      <c r="E27" s="9"/>
      <c r="F27" s="20"/>
      <c r="G27" s="9"/>
      <c r="H27" s="9"/>
      <c r="I27" s="9"/>
      <c r="J27" s="9"/>
      <c r="K27" s="9"/>
      <c r="P27" s="18"/>
    </row>
    <row r="28" spans="2:16" x14ac:dyDescent="0.25">
      <c r="B28" s="10">
        <v>1982</v>
      </c>
      <c r="C28" s="21">
        <v>0.10539999999999999</v>
      </c>
      <c r="D28" s="22">
        <v>6.1314270002749395E-2</v>
      </c>
      <c r="E28" s="9"/>
      <c r="F28" s="20"/>
      <c r="G28" s="9"/>
      <c r="H28" s="9"/>
      <c r="I28" s="9"/>
      <c r="J28" s="9"/>
      <c r="K28" s="9"/>
      <c r="P28" s="18"/>
    </row>
    <row r="29" spans="2:16" x14ac:dyDescent="0.25">
      <c r="B29" s="10">
        <v>1983</v>
      </c>
      <c r="C29" s="21">
        <v>8.8000000000000009E-2</v>
      </c>
      <c r="D29" s="22">
        <v>3.21243523316063E-2</v>
      </c>
      <c r="E29" s="9"/>
      <c r="F29" s="20"/>
      <c r="G29" s="9"/>
      <c r="H29" s="9"/>
      <c r="I29" s="9"/>
      <c r="J29" s="9"/>
      <c r="K29" s="9"/>
      <c r="P29" s="18"/>
    </row>
    <row r="30" spans="2:16" x14ac:dyDescent="0.25">
      <c r="B30" s="10">
        <v>1984</v>
      </c>
      <c r="C30" s="21">
        <v>9.849999999999999E-2</v>
      </c>
      <c r="D30" s="22">
        <v>4.3005354752342698E-2</v>
      </c>
      <c r="E30" s="9"/>
      <c r="F30" s="20"/>
      <c r="G30" s="9"/>
      <c r="H30" s="9"/>
      <c r="I30" s="9"/>
      <c r="J30" s="9"/>
      <c r="K30" s="9"/>
      <c r="P30" s="18"/>
    </row>
    <row r="31" spans="2:16" x14ac:dyDescent="0.25">
      <c r="B31" s="10">
        <v>1985</v>
      </c>
      <c r="C31" s="21">
        <v>7.7199999999999991E-2</v>
      </c>
      <c r="D31" s="22">
        <v>3.5456441520936896E-2</v>
      </c>
      <c r="E31" s="9"/>
      <c r="F31" s="20"/>
      <c r="G31" s="9"/>
      <c r="H31" s="9"/>
      <c r="I31" s="9"/>
      <c r="J31" s="9"/>
      <c r="K31" s="9"/>
      <c r="P31" s="18"/>
    </row>
    <row r="32" spans="2:16" x14ac:dyDescent="0.25">
      <c r="B32" s="10">
        <v>1986</v>
      </c>
      <c r="C32" s="21">
        <v>6.1600000000000002E-2</v>
      </c>
      <c r="D32" s="22">
        <v>1.8980477223427501E-2</v>
      </c>
      <c r="E32" s="9"/>
      <c r="F32" s="20"/>
      <c r="G32" s="9"/>
      <c r="H32" s="9"/>
      <c r="I32" s="9"/>
      <c r="J32" s="9"/>
      <c r="K32" s="9"/>
      <c r="P32" s="18"/>
    </row>
    <row r="33" spans="2:16" x14ac:dyDescent="0.25">
      <c r="B33" s="10">
        <v>1987</v>
      </c>
      <c r="C33" s="21">
        <v>5.4699999999999999E-2</v>
      </c>
      <c r="D33" s="22">
        <v>3.6645632175169099E-2</v>
      </c>
      <c r="E33" s="9"/>
      <c r="F33" s="20"/>
      <c r="G33" s="9"/>
      <c r="H33" s="9"/>
      <c r="I33" s="9"/>
      <c r="J33" s="9"/>
      <c r="K33" s="9"/>
      <c r="P33" s="18"/>
    </row>
    <row r="34" spans="2:16" x14ac:dyDescent="0.25">
      <c r="B34" s="10">
        <v>1988</v>
      </c>
      <c r="C34" s="21">
        <v>6.3500000000000001E-2</v>
      </c>
      <c r="D34" s="22">
        <v>4.07774110744408E-2</v>
      </c>
      <c r="E34" s="9"/>
      <c r="F34" s="20"/>
      <c r="G34" s="9"/>
      <c r="H34" s="9"/>
      <c r="I34" s="9"/>
      <c r="J34" s="9"/>
      <c r="K34" s="9"/>
      <c r="P34" s="18"/>
    </row>
    <row r="35" spans="2:16" x14ac:dyDescent="0.25">
      <c r="B35" s="10">
        <v>1989</v>
      </c>
      <c r="C35" s="21">
        <v>8.3699999999999997E-2</v>
      </c>
      <c r="D35" s="22">
        <v>4.8270030300894905E-2</v>
      </c>
      <c r="E35" s="9"/>
      <c r="F35" s="20"/>
      <c r="G35" s="9"/>
      <c r="H35" s="9"/>
      <c r="I35" s="9"/>
      <c r="J35" s="9"/>
      <c r="K35" s="9"/>
      <c r="P35" s="18"/>
    </row>
    <row r="36" spans="2:16" x14ac:dyDescent="0.25">
      <c r="B36" s="10">
        <v>1990</v>
      </c>
      <c r="C36" s="21">
        <v>7.8100000000000003E-2</v>
      </c>
      <c r="D36" s="22">
        <v>5.3979564399032204E-2</v>
      </c>
      <c r="E36" s="9"/>
      <c r="F36" s="20"/>
      <c r="G36" s="9"/>
      <c r="H36" s="9"/>
      <c r="I36" s="9"/>
      <c r="J36" s="9"/>
      <c r="K36" s="9"/>
      <c r="P36" s="18"/>
    </row>
    <row r="37" spans="2:16" x14ac:dyDescent="0.25">
      <c r="B37" s="10">
        <v>1991</v>
      </c>
      <c r="C37" s="21">
        <v>5.5999999999999994E-2</v>
      </c>
      <c r="D37" s="22">
        <v>4.2349639645385302E-2</v>
      </c>
      <c r="E37" s="9"/>
      <c r="F37" s="20"/>
      <c r="G37" s="9"/>
      <c r="H37" s="9"/>
      <c r="I37" s="9"/>
      <c r="J37" s="9"/>
      <c r="K37" s="9"/>
      <c r="P37" s="18"/>
    </row>
    <row r="38" spans="2:16" x14ac:dyDescent="0.25">
      <c r="B38" s="10">
        <v>1992</v>
      </c>
      <c r="C38" s="21">
        <v>3.5099999999999999E-2</v>
      </c>
      <c r="D38" s="22">
        <v>3.0288196781496999E-2</v>
      </c>
      <c r="E38" s="9"/>
      <c r="F38" s="20"/>
      <c r="G38" s="9"/>
      <c r="H38" s="9"/>
      <c r="I38" s="9"/>
      <c r="J38" s="9"/>
      <c r="K38" s="9"/>
      <c r="P38" s="18"/>
    </row>
    <row r="39" spans="2:16" x14ac:dyDescent="0.25">
      <c r="B39" s="10">
        <v>1993</v>
      </c>
      <c r="C39" s="21">
        <v>2.8999999999999998E-2</v>
      </c>
      <c r="D39" s="22">
        <v>2.9516569663855397E-2</v>
      </c>
      <c r="E39" s="9"/>
      <c r="F39" s="20"/>
      <c r="G39" s="9"/>
      <c r="H39" s="9"/>
      <c r="I39" s="9"/>
      <c r="J39" s="9"/>
      <c r="K39" s="9"/>
      <c r="P39" s="18"/>
    </row>
    <row r="40" spans="2:16" x14ac:dyDescent="0.25">
      <c r="B40" s="10">
        <v>1994</v>
      </c>
      <c r="C40" s="21">
        <v>3.9E-2</v>
      </c>
      <c r="D40" s="22">
        <v>2.6074415921546003E-2</v>
      </c>
      <c r="E40" s="9"/>
      <c r="F40" s="20"/>
      <c r="G40" s="9"/>
      <c r="H40" s="9"/>
      <c r="I40" s="9"/>
      <c r="J40" s="9"/>
      <c r="K40" s="9"/>
      <c r="P40" s="18"/>
    </row>
    <row r="41" spans="2:16" x14ac:dyDescent="0.25">
      <c r="B41" s="10">
        <v>1995</v>
      </c>
      <c r="C41" s="21">
        <v>5.5999999999999994E-2</v>
      </c>
      <c r="D41" s="22">
        <v>2.80541968853655E-2</v>
      </c>
      <c r="E41" s="9"/>
      <c r="F41" s="20"/>
      <c r="G41" s="9"/>
      <c r="H41" s="9"/>
      <c r="I41" s="9"/>
      <c r="J41" s="9"/>
      <c r="K41" s="9"/>
      <c r="P41" s="18"/>
    </row>
    <row r="42" spans="2:16" x14ac:dyDescent="0.25">
      <c r="B42" s="10">
        <v>1996</v>
      </c>
      <c r="C42" s="21">
        <v>5.21E-2</v>
      </c>
      <c r="D42" s="22">
        <v>2.9312041999343997E-2</v>
      </c>
      <c r="E42" s="9"/>
      <c r="F42" s="20"/>
      <c r="G42" s="9"/>
      <c r="H42" s="9"/>
      <c r="I42" s="9"/>
      <c r="J42" s="9"/>
      <c r="K42" s="9"/>
      <c r="P42" s="18"/>
    </row>
    <row r="43" spans="2:16" x14ac:dyDescent="0.25">
      <c r="B43" s="10">
        <v>1997</v>
      </c>
      <c r="C43" s="21">
        <v>5.2600000000000001E-2</v>
      </c>
      <c r="D43" s="22">
        <v>2.3376899373074099E-2</v>
      </c>
      <c r="E43" s="9"/>
      <c r="F43" s="20"/>
      <c r="G43" s="9"/>
      <c r="H43" s="9"/>
      <c r="I43" s="9"/>
      <c r="J43" s="9"/>
      <c r="K43" s="9"/>
      <c r="P43" s="18"/>
    </row>
    <row r="44" spans="2:16" x14ac:dyDescent="0.25">
      <c r="B44" s="10">
        <v>1998</v>
      </c>
      <c r="C44" s="21">
        <v>4.8600000000000004E-2</v>
      </c>
      <c r="D44" s="22">
        <v>1.5522790987436199E-2</v>
      </c>
      <c r="E44" s="9"/>
      <c r="F44" s="20"/>
      <c r="G44" s="9"/>
      <c r="H44" s="9"/>
      <c r="I44" s="9"/>
      <c r="J44" s="9"/>
      <c r="K44" s="9"/>
      <c r="P44" s="18"/>
    </row>
    <row r="45" spans="2:16" ht="14.4" thickBot="1" x14ac:dyDescent="0.3">
      <c r="B45" s="10">
        <v>1999</v>
      </c>
      <c r="C45" s="21">
        <v>4.6799999999999994E-2</v>
      </c>
      <c r="D45" s="22">
        <v>2.1880271969735802E-2</v>
      </c>
      <c r="E45" s="9"/>
      <c r="F45" s="20"/>
      <c r="G45" s="9"/>
      <c r="H45" s="9"/>
      <c r="I45" s="9"/>
      <c r="J45" s="9"/>
      <c r="K45" s="9"/>
      <c r="P45" s="18"/>
    </row>
    <row r="46" spans="2:16" ht="14.4" thickBot="1" x14ac:dyDescent="0.3">
      <c r="B46" s="10">
        <v>2000</v>
      </c>
      <c r="C46" s="21">
        <v>5.8899999999999994E-2</v>
      </c>
      <c r="D46" s="22">
        <v>3.3768572714993499E-2</v>
      </c>
      <c r="E46" s="9"/>
      <c r="F46" s="36"/>
      <c r="G46" s="37"/>
      <c r="H46" s="37"/>
      <c r="I46" s="37"/>
      <c r="J46" s="37"/>
      <c r="K46" s="37"/>
      <c r="L46" s="37"/>
      <c r="M46" s="37"/>
      <c r="N46" s="37"/>
      <c r="O46" s="37"/>
      <c r="P46" s="38"/>
    </row>
    <row r="47" spans="2:16" x14ac:dyDescent="0.25">
      <c r="B47" s="10">
        <v>2001</v>
      </c>
      <c r="C47" s="21">
        <v>3.8300000000000001E-2</v>
      </c>
      <c r="D47" s="22">
        <v>2.8261711188540199E-2</v>
      </c>
      <c r="E47" s="9"/>
      <c r="F47" s="9"/>
      <c r="G47" s="9"/>
      <c r="H47" s="9"/>
      <c r="I47" s="9"/>
      <c r="J47" s="9"/>
      <c r="K47" s="9"/>
    </row>
    <row r="48" spans="2:16" x14ac:dyDescent="0.25">
      <c r="B48" s="10">
        <v>2002</v>
      </c>
      <c r="C48" s="21">
        <v>1.6500000000000001E-2</v>
      </c>
      <c r="D48" s="22">
        <v>1.5860316265060299E-2</v>
      </c>
      <c r="E48" s="9"/>
      <c r="F48" s="9"/>
      <c r="G48" s="9"/>
      <c r="H48" s="9"/>
      <c r="I48" s="9"/>
      <c r="J48" s="9"/>
      <c r="K48" s="9"/>
    </row>
    <row r="49" spans="2:11" x14ac:dyDescent="0.25">
      <c r="B49" s="10">
        <v>2003</v>
      </c>
      <c r="C49" s="21">
        <v>1.0200000000000001E-2</v>
      </c>
      <c r="D49" s="22">
        <v>2.2700949733611302E-2</v>
      </c>
      <c r="E49" s="9"/>
      <c r="F49" s="9"/>
      <c r="G49" s="9"/>
      <c r="H49" s="9"/>
      <c r="I49" s="9"/>
      <c r="J49" s="9"/>
      <c r="K49" s="9"/>
    </row>
    <row r="50" spans="2:11" x14ac:dyDescent="0.25">
      <c r="B50" s="10">
        <v>2004</v>
      </c>
      <c r="C50" s="21">
        <v>1.2E-2</v>
      </c>
      <c r="D50" s="22">
        <v>2.67723669309173E-2</v>
      </c>
      <c r="E50" s="9"/>
      <c r="F50" s="9"/>
      <c r="G50" s="9"/>
      <c r="H50" s="9"/>
      <c r="I50" s="9"/>
      <c r="J50" s="9"/>
      <c r="K50" s="9"/>
    </row>
    <row r="51" spans="2:11" x14ac:dyDescent="0.25">
      <c r="B51" s="10">
        <v>2005</v>
      </c>
      <c r="C51" s="21">
        <v>2.98E-2</v>
      </c>
      <c r="D51" s="22">
        <v>3.3927468454954701E-2</v>
      </c>
      <c r="E51" s="9"/>
      <c r="F51" s="9"/>
      <c r="G51" s="9"/>
      <c r="H51" s="9"/>
      <c r="I51" s="9"/>
      <c r="J51" s="9"/>
      <c r="K51" s="9"/>
    </row>
    <row r="52" spans="2:11" x14ac:dyDescent="0.25">
      <c r="B52" s="10">
        <v>2006</v>
      </c>
      <c r="C52" s="21">
        <v>4.8000000000000001E-2</v>
      </c>
      <c r="D52" s="22">
        <v>3.2259441007040701E-2</v>
      </c>
      <c r="E52" s="9"/>
      <c r="F52" s="9"/>
      <c r="G52" s="9"/>
      <c r="H52" s="9"/>
      <c r="I52" s="9"/>
      <c r="J52" s="9"/>
      <c r="K52" s="9"/>
    </row>
    <row r="53" spans="2:11" x14ac:dyDescent="0.25">
      <c r="B53" s="10">
        <v>2007</v>
      </c>
      <c r="C53" s="21">
        <v>4.6600000000000003E-2</v>
      </c>
      <c r="D53" s="22">
        <v>2.8526724815013602E-2</v>
      </c>
      <c r="E53" s="9"/>
      <c r="F53" s="9"/>
      <c r="G53" s="9"/>
      <c r="H53" s="9"/>
      <c r="I53" s="9"/>
      <c r="J53" s="9"/>
      <c r="K53" s="9"/>
    </row>
    <row r="54" spans="2:11" x14ac:dyDescent="0.25">
      <c r="B54" s="10">
        <v>2008</v>
      </c>
      <c r="C54" s="21">
        <v>1.6E-2</v>
      </c>
      <c r="D54" s="22">
        <v>3.8391002966510102E-2</v>
      </c>
      <c r="E54" s="9"/>
      <c r="F54" s="9"/>
      <c r="G54" s="9"/>
      <c r="H54" s="9"/>
      <c r="I54" s="9"/>
      <c r="J54" s="9"/>
      <c r="K54" s="9"/>
    </row>
    <row r="55" spans="2:11" x14ac:dyDescent="0.25">
      <c r="B55" s="10">
        <v>2009</v>
      </c>
      <c r="C55" s="21">
        <v>1E-3</v>
      </c>
      <c r="D55" s="22">
        <v>-3.5554626629974999E-3</v>
      </c>
      <c r="E55" s="9"/>
      <c r="F55" s="9"/>
      <c r="G55" s="9"/>
      <c r="H55" s="9"/>
      <c r="I55" s="9"/>
      <c r="J55" s="9"/>
      <c r="K55" s="9"/>
    </row>
    <row r="56" spans="2:11" x14ac:dyDescent="0.25">
      <c r="B56" s="10">
        <v>2010</v>
      </c>
      <c r="C56" s="21">
        <v>1.1999999999999999E-3</v>
      </c>
      <c r="D56" s="22">
        <v>1.6400434423898901E-2</v>
      </c>
      <c r="E56" s="9"/>
      <c r="F56" s="9"/>
      <c r="G56" s="9"/>
      <c r="H56" s="9"/>
      <c r="I56" s="9"/>
      <c r="J56" s="9"/>
      <c r="K56" s="9"/>
    </row>
    <row r="57" spans="2:11" x14ac:dyDescent="0.25">
      <c r="B57" s="10">
        <v>2011</v>
      </c>
      <c r="C57" s="21">
        <v>4.0000000000000002E-4</v>
      </c>
      <c r="D57" s="22">
        <v>3.1568415686220604E-2</v>
      </c>
      <c r="E57" s="9"/>
      <c r="F57" s="9"/>
      <c r="G57" s="9"/>
      <c r="H57" s="9"/>
      <c r="I57" s="9"/>
      <c r="J57" s="9"/>
      <c r="K57" s="9"/>
    </row>
    <row r="58" spans="2:11" x14ac:dyDescent="0.25">
      <c r="B58" s="10">
        <v>2012</v>
      </c>
      <c r="C58" s="21">
        <v>5.9999999999999995E-4</v>
      </c>
      <c r="D58" s="22">
        <v>2.0693372652605898E-2</v>
      </c>
      <c r="E58" s="9"/>
      <c r="F58" s="9"/>
      <c r="G58" s="9"/>
      <c r="H58" s="9"/>
      <c r="I58" s="9"/>
      <c r="J58" s="9"/>
      <c r="K58" s="9"/>
    </row>
    <row r="59" spans="2:11" x14ac:dyDescent="0.25">
      <c r="B59" s="10">
        <v>2013</v>
      </c>
      <c r="C59" s="21">
        <v>2.0000000000000001E-4</v>
      </c>
      <c r="D59" s="22">
        <v>1.46483265562714E-2</v>
      </c>
      <c r="E59" s="9"/>
      <c r="F59" s="9"/>
      <c r="G59" s="9"/>
      <c r="H59" s="9"/>
      <c r="I59" s="9"/>
      <c r="J59" s="9"/>
      <c r="K59" s="9"/>
    </row>
    <row r="60" spans="2:11" x14ac:dyDescent="0.25">
      <c r="B60" s="10">
        <v>2014</v>
      </c>
      <c r="C60" s="21">
        <v>2.0000000000000001E-4</v>
      </c>
      <c r="D60" s="22">
        <v>1.6222229774082098E-2</v>
      </c>
      <c r="E60" s="9"/>
      <c r="F60" s="9"/>
      <c r="G60" s="9"/>
      <c r="H60" s="9"/>
      <c r="I60" s="9"/>
      <c r="J60" s="9"/>
      <c r="K60" s="9"/>
    </row>
    <row r="61" spans="2:11" x14ac:dyDescent="0.25">
      <c r="B61" s="10">
        <v>2015</v>
      </c>
      <c r="C61" s="21">
        <v>2.0000000000000001E-4</v>
      </c>
      <c r="D61" s="22">
        <v>1.18627135552435E-3</v>
      </c>
      <c r="E61" s="9"/>
      <c r="F61" s="9"/>
      <c r="G61" s="9"/>
      <c r="H61" s="9"/>
      <c r="I61" s="9"/>
      <c r="J61" s="9"/>
      <c r="K61" s="9"/>
    </row>
    <row r="62" spans="2:11" x14ac:dyDescent="0.25">
      <c r="B62" s="10">
        <v>2016</v>
      </c>
      <c r="C62" s="21">
        <v>2E-3</v>
      </c>
      <c r="D62" s="22">
        <v>1.2615832057053699E-2</v>
      </c>
      <c r="E62" s="9"/>
      <c r="F62" s="9"/>
      <c r="G62" s="9"/>
      <c r="H62" s="9"/>
      <c r="I62" s="9"/>
      <c r="J62" s="9"/>
      <c r="K62" s="9"/>
    </row>
    <row r="63" spans="2:11" x14ac:dyDescent="0.25">
      <c r="B63" s="10">
        <v>2017</v>
      </c>
      <c r="C63" s="21">
        <v>8.0000000000000002E-3</v>
      </c>
      <c r="D63" s="22">
        <v>2.1301100036596302E-2</v>
      </c>
      <c r="E63" s="9"/>
      <c r="F63" s="9"/>
      <c r="G63" s="9"/>
      <c r="H63" s="9"/>
      <c r="I63" s="9"/>
      <c r="J63" s="9"/>
      <c r="K63" s="9"/>
    </row>
    <row r="64" spans="2:11" x14ac:dyDescent="0.25">
      <c r="B64" s="10">
        <v>2018</v>
      </c>
      <c r="C64" s="21">
        <v>1.8100000000000002E-2</v>
      </c>
      <c r="D64" s="22">
        <v>2.4425832969281802E-2</v>
      </c>
      <c r="E64" s="9"/>
      <c r="F64" s="9"/>
      <c r="G64" s="9"/>
      <c r="H64" s="9"/>
      <c r="I64" s="9"/>
      <c r="J64" s="9"/>
      <c r="K64" s="9"/>
    </row>
    <row r="65" spans="1:11" x14ac:dyDescent="0.25">
      <c r="B65" s="10">
        <v>2019</v>
      </c>
      <c r="C65" s="21">
        <v>2.1400000000000002E-2</v>
      </c>
      <c r="D65" s="22">
        <v>1.8122100752601501E-2</v>
      </c>
      <c r="E65" s="9"/>
      <c r="F65" s="9"/>
      <c r="G65" s="9"/>
      <c r="H65" s="9"/>
      <c r="I65" s="9"/>
      <c r="J65" s="9"/>
      <c r="K65" s="9"/>
    </row>
    <row r="66" spans="1:11" x14ac:dyDescent="0.25">
      <c r="B66" s="10">
        <v>2020</v>
      </c>
      <c r="C66" s="21">
        <v>4.4000000000000003E-3</v>
      </c>
      <c r="D66" s="22">
        <v>1.2335843963063699E-2</v>
      </c>
      <c r="E66" s="9"/>
      <c r="F66" s="9"/>
      <c r="G66" s="9"/>
      <c r="H66" s="9"/>
      <c r="I66" s="9"/>
      <c r="J66" s="9"/>
      <c r="K66" s="9"/>
    </row>
    <row r="67" spans="1:11" x14ac:dyDescent="0.25">
      <c r="B67" s="10">
        <v>2021</v>
      </c>
      <c r="C67" s="21">
        <v>4.0000000000000002E-4</v>
      </c>
      <c r="D67" s="22">
        <v>4.6899999999999997E-2</v>
      </c>
      <c r="E67" s="9"/>
      <c r="F67" s="9"/>
      <c r="G67" s="9"/>
      <c r="H67" s="9"/>
      <c r="I67" s="9"/>
      <c r="J67" s="9"/>
      <c r="K67" s="9"/>
    </row>
    <row r="68" spans="1:11" ht="14.4" thickBot="1" x14ac:dyDescent="0.3">
      <c r="B68" s="14">
        <v>2022</v>
      </c>
      <c r="C68" s="23">
        <v>1.43E-2</v>
      </c>
      <c r="D68" s="24">
        <v>0.08</v>
      </c>
      <c r="E68" s="9"/>
      <c r="F68" s="9"/>
      <c r="G68" s="9"/>
      <c r="H68" s="9"/>
      <c r="I68" s="9"/>
      <c r="J68" s="9"/>
      <c r="K68" s="9"/>
    </row>
    <row r="69" spans="1:11" x14ac:dyDescent="0.25"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B70" s="9" t="s">
        <v>14</v>
      </c>
      <c r="C70" s="25" t="s">
        <v>15</v>
      </c>
      <c r="D70" s="9"/>
      <c r="E70" s="9"/>
      <c r="F70" s="9"/>
      <c r="G70" s="9"/>
      <c r="H70" s="9"/>
      <c r="I70" s="9"/>
      <c r="J70" s="9"/>
      <c r="K70" s="9"/>
    </row>
    <row r="71" spans="1:11" x14ac:dyDescent="0.25">
      <c r="B71" s="9" t="s">
        <v>13</v>
      </c>
      <c r="C71" s="32" t="s">
        <v>9</v>
      </c>
      <c r="D71" s="32"/>
      <c r="E71" s="32"/>
      <c r="F71" s="32"/>
      <c r="G71" s="32"/>
      <c r="H71" s="32"/>
      <c r="I71" s="32"/>
      <c r="J71" s="32"/>
      <c r="K71" s="9"/>
    </row>
    <row r="72" spans="1:11" x14ac:dyDescent="0.25"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8"/>
      <c r="B73" s="15" t="s">
        <v>10</v>
      </c>
      <c r="C73" s="9"/>
      <c r="D73" s="9"/>
      <c r="E73" s="9"/>
      <c r="F73" s="9"/>
      <c r="G73" s="9"/>
      <c r="H73" s="9"/>
      <c r="I73" s="9"/>
      <c r="J73" s="29" t="s">
        <v>11</v>
      </c>
      <c r="K73" s="29"/>
    </row>
    <row r="74" spans="1:11" x14ac:dyDescent="0.25"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B75" s="9"/>
      <c r="C75" s="9"/>
      <c r="D75" s="9"/>
      <c r="E75" s="9"/>
      <c r="F75" s="9"/>
      <c r="G75" s="9"/>
      <c r="H75" s="9"/>
      <c r="I75" s="9"/>
      <c r="J75" s="9"/>
      <c r="K75" s="9"/>
    </row>
  </sheetData>
  <mergeCells count="6">
    <mergeCell ref="J73:K73"/>
    <mergeCell ref="B1:L2"/>
    <mergeCell ref="M1:P2"/>
    <mergeCell ref="C71:J71"/>
    <mergeCell ref="F5:P5"/>
    <mergeCell ref="F46:P46"/>
  </mergeCells>
  <hyperlinks>
    <hyperlink ref="B73" location="Home11" display="▲Top" xr:uid="{4008C6DC-4736-4FFB-9A4B-1BA3DF12F3AC}"/>
    <hyperlink ref="C71" r:id="rId1" xr:uid="{B2EEE17D-4D11-4255-A1CF-6B7A90C5549A}"/>
    <hyperlink ref="C70" r:id="rId2" xr:uid="{1F0023E9-EC49-4B36-AAED-9DAEBE208021}"/>
  </hyperlinks>
  <pageMargins left="0.7" right="0.7" top="0.75" bottom="0.75" header="0.3" footer="0.3"/>
  <pageSetup orientation="landscape" r:id="rId3"/>
  <colBreaks count="1" manualBreakCount="1">
    <brk id="12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Record</vt:lpstr>
      <vt:lpstr>Home11</vt:lpstr>
    </vt:vector>
  </TitlesOfParts>
  <Company>University of Richmond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Farizo, Joseph</dc:creator>
  <cp:lastModifiedBy>Farizo, Joe</cp:lastModifiedBy>
  <dcterms:created xsi:type="dcterms:W3CDTF">2020-08-09T14:29:18Z</dcterms:created>
  <dcterms:modified xsi:type="dcterms:W3CDTF">2024-02-11T22:13:26Z</dcterms:modified>
</cp:coreProperties>
</file>