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Fall 2021\Lecture Notes\3. Equities\"/>
    </mc:Choice>
  </mc:AlternateContent>
  <xr:revisionPtr revIDLastSave="0" documentId="13_ncr:1_{7E0C868F-C589-40C2-A21E-CAA00CDDD3EE}" xr6:coauthVersionLast="36" xr6:coauthVersionMax="45" xr10:uidLastSave="{00000000-0000-0000-0000-000000000000}"/>
  <bookViews>
    <workbookView xWindow="-105" yWindow="-105" windowWidth="23250" windowHeight="12570" tabRatio="839" xr2:uid="{64674BCB-6427-470A-A24A-8A85765D4022}"/>
  </bookViews>
  <sheets>
    <sheet name="Orders" sheetId="29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29" l="1"/>
  <c r="P13" i="29"/>
  <c r="N13" i="29"/>
  <c r="N22" i="29" s="1"/>
  <c r="N31" i="29" l="1"/>
  <c r="N30" i="29"/>
  <c r="N29" i="29"/>
  <c r="N28" i="29"/>
  <c r="N27" i="29"/>
  <c r="N25" i="29"/>
  <c r="N24" i="29"/>
  <c r="N23" i="29"/>
  <c r="N26" i="29"/>
  <c r="O13" i="29"/>
  <c r="N32" i="29"/>
  <c r="R22" i="29" s="1"/>
  <c r="P33" i="29" l="1"/>
  <c r="P34" i="29"/>
  <c r="R23" i="29" s="1"/>
  <c r="P22" i="29"/>
  <c r="P28" i="29"/>
  <c r="P25" i="29"/>
  <c r="P31" i="29"/>
  <c r="P26" i="29"/>
  <c r="P27" i="29"/>
  <c r="P23" i="29"/>
  <c r="P29" i="29"/>
  <c r="P24" i="29"/>
  <c r="P30" i="29"/>
  <c r="P32" i="29"/>
  <c r="Q13" i="29"/>
  <c r="E36" i="29" s="1"/>
  <c r="N16" i="29"/>
  <c r="N14" i="29"/>
  <c r="N18" i="29"/>
  <c r="N15" i="29"/>
  <c r="N19" i="29"/>
  <c r="N17" i="29"/>
  <c r="C10" i="2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 2" description="Connection to the 'Table 2' query in the workbook." type="5" refreshedVersion="6" background="1" saveData="1">
    <dbPr connection="Provider=Microsoft.Mashup.OleDb.1;Data Source=$Workbook$;Location=&quot;Table 2&quot;;Extended Properties=&quot;&quot;" command="SELECT * FROM [Table 2]"/>
  </connection>
  <connection id="2" xr16:uid="{00000000-0015-0000-FFFF-FFFF01000000}" keepAlive="1" name="Query - Table 2 (2)" description="Connection to the 'Table 2 (2)' query in the workbook." type="5" refreshedVersion="6" background="1" saveData="1">
    <dbPr connection="Provider=Microsoft.Mashup.OleDb.1;Data Source=$Workbook$;Location=&quot;Table 2 (2)&quot;;Extended Properties=&quot;&quot;" command="SELECT * FROM [Table 2 (2)]"/>
  </connection>
  <connection id="3" xr16:uid="{00000000-0015-0000-FFFF-FFFF02000000}" keepAlive="1" name="Query - Table 2 (3)" description="Connection to the 'Table 2 (3)' query in the workbook." type="5" refreshedVersion="6" background="1" saveData="1">
    <dbPr connection="Provider=Microsoft.Mashup.OleDb.1;Data Source=$Workbook$;Location=&quot;Table 2 (3)&quot;;Extended Properties=&quot;&quot;" command="SELECT * FROM [Table 2 (3)]"/>
  </connection>
  <connection id="4" xr16:uid="{00000000-0015-0000-FFFF-FFFF03000000}" keepAlive="1" name="Query - Table 2 (4)" description="Connection to the 'Table 2 (4)' query in the workbook." type="5" refreshedVersion="6" background="1" saveData="1">
    <dbPr connection="Provider=Microsoft.Mashup.OleDb.1;Data Source=$Workbook$;Location=&quot;Table 2 (4)&quot;;Extended Properties=&quot;&quot;" command="SELECT * FROM [Table 2 (4)]"/>
  </connection>
</connections>
</file>

<file path=xl/sharedStrings.xml><?xml version="1.0" encoding="utf-8"?>
<sst xmlns="http://schemas.openxmlformats.org/spreadsheetml/2006/main" count="14" uniqueCount="14">
  <si>
    <t>▲Top</t>
  </si>
  <si>
    <t>© Joseph Farizo</t>
  </si>
  <si>
    <t>Market and Price Contingent Orders</t>
  </si>
  <si>
    <t>current</t>
  </si>
  <si>
    <t>order</t>
  </si>
  <si>
    <t>Types of Orders</t>
  </si>
  <si>
    <t>Market</t>
  </si>
  <si>
    <t>Buy Limit</t>
  </si>
  <si>
    <t>Sell Limit</t>
  </si>
  <si>
    <t>Buy Stop</t>
  </si>
  <si>
    <t>Sell Stop</t>
  </si>
  <si>
    <t>buy/sell</t>
  </si>
  <si>
    <t>Type of Order:</t>
  </si>
  <si>
    <t>Press F9 or select "Calculate Now" from the formulas tab to generate a new example and a new figure. In each scenario, you are at "Time 10." Determine the type of order given by the example before scrolling below the chart to check the answer.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</si>
</sst>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u/>
      <sz val="11"/>
      <color theme="4"/>
      <name val="Tahoma"/>
      <family val="2"/>
    </font>
    <font>
      <sz val="11"/>
      <color theme="0"/>
      <name val="Tahoma"/>
      <family val="2"/>
    </font>
    <font>
      <sz val="20"/>
      <color theme="0"/>
      <name val="Georgia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sz val="11"/>
      <color rgb="FFEFE0D9"/>
      <name val="Tahoma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FE0D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4" borderId="0">
      <alignment horizontal="center"/>
    </xf>
    <xf numFmtId="0" fontId="2" fillId="2" borderId="0">
      <alignment horizontal="left"/>
    </xf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3" fillId="7" borderId="1">
      <alignment horizontal="left"/>
    </xf>
  </cellStyleXfs>
  <cellXfs count="28">
    <xf numFmtId="0" fontId="0" fillId="0" borderId="0" xfId="0"/>
    <xf numFmtId="0" fontId="2" fillId="3" borderId="0" xfId="0" applyFont="1" applyFill="1"/>
    <xf numFmtId="0" fontId="2" fillId="4" borderId="0" xfId="0" applyFont="1" applyFill="1"/>
    <xf numFmtId="0" fontId="5" fillId="4" borderId="0" xfId="1" applyFont="1" applyFill="1" applyAlignment="1">
      <alignment horizontal="center"/>
    </xf>
    <xf numFmtId="0" fontId="2" fillId="2" borderId="0" xfId="0" applyFont="1" applyFill="1"/>
    <xf numFmtId="0" fontId="5" fillId="4" borderId="0" xfId="3" applyAlignment="1">
      <alignment horizontal="left"/>
    </xf>
    <xf numFmtId="0" fontId="5" fillId="4" borderId="0" xfId="3" applyAlignment="1">
      <alignment horizontal="center"/>
    </xf>
    <xf numFmtId="0" fontId="5" fillId="4" borderId="0" xfId="3" applyAlignment="1">
      <alignment horizontal="right"/>
    </xf>
    <xf numFmtId="0" fontId="7" fillId="2" borderId="0" xfId="0" applyFont="1" applyFill="1"/>
    <xf numFmtId="0" fontId="7" fillId="5" borderId="0" xfId="0" applyFont="1" applyFill="1" applyAlignment="1"/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/>
    <xf numFmtId="0" fontId="9" fillId="2" borderId="0" xfId="0" applyFont="1" applyFill="1"/>
    <xf numFmtId="0" fontId="9" fillId="2" borderId="3" xfId="0" applyFont="1" applyFill="1" applyBorder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0" fontId="7" fillId="2" borderId="0" xfId="1" applyFont="1" applyFill="1" applyAlignment="1">
      <alignment horizontal="left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/>
    <xf numFmtId="0" fontId="7" fillId="2" borderId="0" xfId="0" applyFont="1" applyFill="1" applyAlignment="1">
      <alignment horizontal="right"/>
    </xf>
    <xf numFmtId="0" fontId="11" fillId="6" borderId="2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8" fillId="7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justify" vertical="top" wrapText="1"/>
    </xf>
  </cellXfs>
  <cellStyles count="8">
    <cellStyle name="Example" xfId="7" xr:uid="{314AC2A5-932B-422C-BD96-848DCB0F767C}"/>
    <cellStyle name="Followed Hyperlink" xfId="2" builtinId="9" customBuiltin="1"/>
    <cellStyle name="FollowedHyperlink" xfId="5" xr:uid="{E0932A79-56FE-4DA4-91FF-183D7262E44C}"/>
    <cellStyle name="Hyperlink" xfId="1" builtinId="8" customBuiltin="1"/>
    <cellStyle name="MyHyperlink" xfId="6" xr:uid="{B452FEB8-739D-47F2-AF9D-4A147C3F4602}"/>
    <cellStyle name="NavigationLink" xfId="3" xr:uid="{1EEC69E3-0F13-4B43-AE6F-137A1B0BB048}"/>
    <cellStyle name="Normal" xfId="0" builtinId="0"/>
    <cellStyle name="TopLink" xfId="4" xr:uid="{E808E7B7-854A-46F7-8FE6-56BA523C871F}"/>
  </cellStyles>
  <dxfs count="0"/>
  <tableStyles count="0" defaultTableStyle="TableStyleMedium2" defaultPivotStyle="PivotStyleLight16"/>
  <colors>
    <mruColors>
      <color rgb="FFEFE0D9"/>
      <color rgb="FF000066"/>
      <color rgb="FF990000"/>
      <color rgb="FFFB8585"/>
      <color rgb="FF8235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Stock</a:t>
            </a:r>
            <a:r>
              <a:rPr lang="en-US" baseline="0"/>
              <a:t> Price Through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Stock Price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8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246-4BD4-9CBA-97FFCCE752F0}"/>
              </c:ext>
            </c:extLst>
          </c:dPt>
          <c:xVal>
            <c:numRef>
              <c:f>Orders!$M$22:$M$32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Orders!$N$22:$N$32</c:f>
              <c:numCache>
                <c:formatCode>General</c:formatCode>
                <c:ptCount val="11"/>
                <c:pt idx="0">
                  <c:v>11.07</c:v>
                </c:pt>
                <c:pt idx="1">
                  <c:v>20.09</c:v>
                </c:pt>
                <c:pt idx="2">
                  <c:v>18.86</c:v>
                </c:pt>
                <c:pt idx="3">
                  <c:v>23.78</c:v>
                </c:pt>
                <c:pt idx="4">
                  <c:v>27.47</c:v>
                </c:pt>
                <c:pt idx="5">
                  <c:v>34.85</c:v>
                </c:pt>
                <c:pt idx="6">
                  <c:v>34.44</c:v>
                </c:pt>
                <c:pt idx="7">
                  <c:v>36.9</c:v>
                </c:pt>
                <c:pt idx="8">
                  <c:v>41</c:v>
                </c:pt>
                <c:pt idx="9">
                  <c:v>40.590000000000003</c:v>
                </c:pt>
                <c:pt idx="10">
                  <c:v>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46-4BD4-9CBA-97FFCCE752F0}"/>
            </c:ext>
          </c:extLst>
        </c:ser>
        <c:ser>
          <c:idx val="1"/>
          <c:order val="1"/>
          <c:tx>
            <c:v>Order Price</c:v>
          </c:tx>
          <c:spPr>
            <a:ln w="2540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Orders!$M$22:$M$34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Orders!$P$22:$P$34</c:f>
              <c:numCache>
                <c:formatCode>General</c:formatCode>
                <c:ptCount val="13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46-4BD4-9CBA-97FFCCE752F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Orders!$Q$22:$Q$23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xVal>
          <c:yVal>
            <c:numRef>
              <c:f>Orders!$R$22:$R$23</c:f>
              <c:numCache>
                <c:formatCode>General</c:formatCode>
                <c:ptCount val="2"/>
                <c:pt idx="0">
                  <c:v>41</c:v>
                </c:pt>
                <c:pt idx="1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246-4BD4-9CBA-97FFCCE75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881344"/>
        <c:axId val="1309792736"/>
      </c:scatterChart>
      <c:valAx>
        <c:axId val="1304881344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09792736"/>
        <c:crosses val="autoZero"/>
        <c:crossBetween val="midCat"/>
      </c:valAx>
      <c:valAx>
        <c:axId val="1309792736"/>
        <c:scaling>
          <c:orientation val="minMax"/>
          <c:max val="7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Stock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04881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408393</xdr:colOff>
      <xdr:row>10</xdr:row>
      <xdr:rowOff>115765</xdr:rowOff>
    </xdr:from>
    <xdr:to>
      <xdr:col>8</xdr:col>
      <xdr:colOff>381955</xdr:colOff>
      <xdr:row>32</xdr:row>
      <xdr:rowOff>136981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52E044B-127B-458E-8198-F12317D86D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1E66E-0181-4C9D-9B7B-3A35C32956E3}">
  <sheetPr codeName="Sheet20">
    <pageSetUpPr autoPageBreaks="0" fitToPage="1"/>
  </sheetPr>
  <dimension ref="A1:Z70"/>
  <sheetViews>
    <sheetView tabSelected="1" zoomScale="115" zoomScaleNormal="115" workbookViewId="0">
      <pane ySplit="3" topLeftCell="A4" activePane="bottomLeft" state="frozen"/>
      <selection activeCell="D42" sqref="D42"/>
      <selection pane="bottomLeft" activeCell="A4" sqref="A4"/>
    </sheetView>
  </sheetViews>
  <sheetFormatPr defaultColWidth="8.85546875" defaultRowHeight="14.25" x14ac:dyDescent="0.2"/>
  <cols>
    <col min="1" max="1" width="2.5703125" style="4" customWidth="1"/>
    <col min="2" max="2" width="8.85546875" style="4" customWidth="1"/>
    <col min="3" max="3" width="14.7109375" style="4" customWidth="1"/>
    <col min="4" max="7" width="15.28515625" style="4" customWidth="1"/>
    <col min="8" max="8" width="8.85546875" style="4"/>
    <col min="9" max="9" width="9.28515625" style="4" bestFit="1" customWidth="1"/>
    <col min="10" max="10" width="12.7109375" style="4" bestFit="1" customWidth="1"/>
    <col min="11" max="12" width="8.85546875" style="4" customWidth="1"/>
    <col min="13" max="16384" width="8.85546875" style="4"/>
  </cols>
  <sheetData>
    <row r="1" spans="1:26" s="1" customFormat="1" ht="13.9" customHeight="1" x14ac:dyDescent="0.2">
      <c r="B1" s="23" t="s">
        <v>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4"/>
      <c r="O1" s="24"/>
      <c r="P1" s="24"/>
    </row>
    <row r="2" spans="1:26" s="1" customFormat="1" ht="13.9" customHeight="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/>
    </row>
    <row r="3" spans="1:26" s="2" customFormat="1" x14ac:dyDescent="0.2">
      <c r="J3" s="7"/>
      <c r="K3" s="6"/>
      <c r="L3" s="5"/>
      <c r="M3" s="3"/>
    </row>
    <row r="4" spans="1:26" ht="1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26" ht="15" customHeight="1" x14ac:dyDescent="0.25">
      <c r="A5" s="8"/>
      <c r="B5" s="25" t="s">
        <v>5</v>
      </c>
      <c r="C5" s="25"/>
      <c r="D5" s="25"/>
      <c r="E5" s="25"/>
      <c r="F5" s="25"/>
      <c r="G5" s="25"/>
      <c r="H5" s="25"/>
      <c r="I5" s="25"/>
      <c r="J5" s="25"/>
    </row>
    <row r="6" spans="1:26" ht="15" customHeight="1" x14ac:dyDescent="0.2">
      <c r="B6" s="26" t="s">
        <v>13</v>
      </c>
      <c r="C6" s="26"/>
      <c r="D6" s="26"/>
      <c r="E6" s="26"/>
      <c r="F6" s="26"/>
      <c r="G6" s="26"/>
      <c r="H6" s="26"/>
      <c r="I6" s="26"/>
      <c r="J6" s="26"/>
    </row>
    <row r="7" spans="1:26" ht="15" customHeight="1" x14ac:dyDescent="0.2">
      <c r="B7" s="27"/>
      <c r="C7" s="27"/>
      <c r="D7" s="27"/>
      <c r="E7" s="27"/>
      <c r="F7" s="27"/>
      <c r="G7" s="27"/>
      <c r="H7" s="27"/>
      <c r="I7" s="27"/>
      <c r="J7" s="27"/>
    </row>
    <row r="8" spans="1:26" ht="15" customHeight="1" x14ac:dyDescent="0.2">
      <c r="B8" s="27"/>
      <c r="C8" s="27"/>
      <c r="D8" s="27"/>
      <c r="E8" s="27"/>
      <c r="F8" s="27"/>
      <c r="G8" s="27"/>
      <c r="H8" s="27"/>
      <c r="I8" s="27"/>
      <c r="J8" s="27"/>
    </row>
    <row r="9" spans="1:26" ht="15" customHeight="1" x14ac:dyDescent="0.2">
      <c r="B9" s="14"/>
      <c r="C9" s="14"/>
      <c r="D9" s="14"/>
      <c r="E9" s="14"/>
      <c r="F9" s="14"/>
      <c r="G9" s="14"/>
      <c r="H9" s="14"/>
      <c r="I9" s="14"/>
      <c r="J9" s="14"/>
    </row>
    <row r="10" spans="1:26" ht="15" customHeight="1" x14ac:dyDescent="0.2">
      <c r="B10" s="14"/>
      <c r="C10" s="16" t="str">
        <f ca="1">CHOOSE(RANDBETWEEN(1,6),N14,N15,N16,N17,N18,N19)</f>
        <v>CSCO last transacted at $41 and you submit an order to sell shares at $48.</v>
      </c>
      <c r="D10" s="15"/>
      <c r="E10" s="14"/>
      <c r="F10" s="14"/>
      <c r="G10" s="14"/>
      <c r="H10" s="14"/>
      <c r="I10" s="14"/>
      <c r="J10" s="14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" customHeight="1" x14ac:dyDescent="0.2">
      <c r="B11" s="14"/>
      <c r="C11" s="15"/>
      <c r="D11" s="15"/>
      <c r="E11" s="14"/>
      <c r="F11" s="14"/>
      <c r="G11" s="14"/>
      <c r="H11" s="14"/>
      <c r="I11" s="14"/>
      <c r="J11" s="14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" customHeight="1" x14ac:dyDescent="0.2">
      <c r="B12" s="14"/>
      <c r="F12" s="14"/>
      <c r="G12" s="14"/>
      <c r="H12" s="14"/>
      <c r="I12" s="14"/>
      <c r="J12" s="14"/>
      <c r="L12" s="19"/>
      <c r="M12" s="19"/>
      <c r="N12" s="19" t="s">
        <v>3</v>
      </c>
      <c r="O12" s="19" t="s">
        <v>4</v>
      </c>
      <c r="P12" s="19" t="s">
        <v>11</v>
      </c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" customHeight="1" x14ac:dyDescent="0.25">
      <c r="B13" s="12"/>
      <c r="C13" s="12"/>
      <c r="D13" s="12"/>
      <c r="E13" s="12"/>
      <c r="F13" s="12"/>
      <c r="G13" s="12"/>
      <c r="H13" s="12"/>
      <c r="I13" s="12"/>
      <c r="J13" s="12"/>
      <c r="L13" s="19"/>
      <c r="M13" s="19" t="s">
        <v>7</v>
      </c>
      <c r="N13" s="19">
        <f ca="1">RANDBETWEEN(30,60)</f>
        <v>41</v>
      </c>
      <c r="O13" s="19">
        <f ca="1">N13+RANDBETWEEN(-8,8)</f>
        <v>48</v>
      </c>
      <c r="P13" s="19" t="str">
        <f ca="1">CHOOSE(RANDBETWEEN(1,2),"buy","sell")</f>
        <v>sell</v>
      </c>
      <c r="Q13" s="19" t="str">
        <f ca="1">_xlfn.IFS(AND(O13&gt;N13,P13="buy"),M15,AND(O13&gt;N13,P13="sell"),M14,AND(O13&lt;N13,P13="sell"),M16,AND(O13&lt;N13,P13="buy"),M13,N13=O13,M17)</f>
        <v>Sell Limit</v>
      </c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5" customHeight="1" x14ac:dyDescent="0.25">
      <c r="B14" s="12"/>
      <c r="C14" s="12"/>
      <c r="D14" s="12"/>
      <c r="E14" s="12"/>
      <c r="F14" s="12"/>
      <c r="G14" s="12"/>
      <c r="H14" s="12"/>
      <c r="I14" s="12"/>
      <c r="J14" s="12"/>
      <c r="L14" s="19"/>
      <c r="M14" s="19" t="s">
        <v>8</v>
      </c>
      <c r="N14" s="19" t="str">
        <f ca="1">"Shares of "&amp;CHOOSE(RANDBETWEEN(1,10),"DOW","DIS","WMT","WBA","V","VZ","CRM","UNH","TRV","PG")&amp;" trade at $"&amp;N13&amp;", and you submit an order to "&amp;P13&amp;" if the price gets to $"&amp;O13&amp;"."</f>
        <v>Shares of UNH trade at $41, and you submit an order to sell if the price gets to $48.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" customHeight="1" x14ac:dyDescent="0.25">
      <c r="B15" s="12"/>
      <c r="C15" s="12"/>
      <c r="D15" s="12"/>
      <c r="E15" s="12"/>
      <c r="F15" s="12"/>
      <c r="G15" s="12"/>
      <c r="H15" s="12"/>
      <c r="I15" s="12"/>
      <c r="J15" s="12"/>
      <c r="L15" s="19"/>
      <c r="M15" s="19" t="s">
        <v>9</v>
      </c>
      <c r="N15" s="19" t="str">
        <f ca="1">CHOOSE(RANDBETWEEN(1,10),"AXP","AMGN","AAPL","BA","CAT","CSCO","CVX","GS","HD","HON")&amp;"'s current stock price is $"&amp;N13&amp;" and you submit an order to "&amp;P13&amp;" shares at $"&amp;O13&amp;"."</f>
        <v>AXP's current stock price is $41 and you submit an order to sell shares at $48.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" customHeight="1" x14ac:dyDescent="0.25">
      <c r="B16" s="12"/>
      <c r="C16" s="12"/>
      <c r="D16" s="12"/>
      <c r="E16" s="12"/>
      <c r="F16" s="12"/>
      <c r="G16" s="12"/>
      <c r="H16" s="12"/>
      <c r="I16" s="12"/>
      <c r="J16" s="12"/>
      <c r="L16" s="19"/>
      <c r="M16" s="19" t="s">
        <v>10</v>
      </c>
      <c r="N16" s="19" t="str">
        <f ca="1">"You submit an order to "&amp;P13&amp;" shares of "&amp;CHOOSE(RANDBETWEEN(1,10),"IBM","INTC","JNJ","KO","JPM","MCD","MMM","MRK","MSFT","NKE")&amp;" at $"&amp;O13&amp;", and the current stock price is $"&amp;N13&amp;"."</f>
        <v>You submit an order to sell shares of JPM at $48, and the current stock price is $41.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2:26" ht="15" customHeight="1" x14ac:dyDescent="0.25">
      <c r="B17" s="12"/>
      <c r="C17" s="12"/>
      <c r="D17" s="12"/>
      <c r="E17" s="12"/>
      <c r="F17" s="12"/>
      <c r="G17" s="12"/>
      <c r="H17" s="12"/>
      <c r="I17" s="12"/>
      <c r="J17" s="12"/>
      <c r="L17" s="19"/>
      <c r="M17" s="19" t="s">
        <v>6</v>
      </c>
      <c r="N17" s="19" t="str">
        <f ca="1">"An investor submits an order to "&amp;P13&amp;" shares of "&amp;CHOOSE(RANDBETWEEN(1,10),"AXP","AMGN","AAPL","BA","CAT","CSCO","CVX","GS","HD","HON")&amp;" at $"&amp;O13&amp;", and the shares currently trade at $"&amp;N13&amp;"."</f>
        <v>An investor submits an order to sell shares of BA at $48, and the shares currently trade at $41.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2:26" ht="15" customHeight="1" x14ac:dyDescent="0.25">
      <c r="B18" s="12"/>
      <c r="C18" s="12"/>
      <c r="D18" s="12"/>
      <c r="E18" s="12"/>
      <c r="F18" s="12"/>
      <c r="G18" s="12"/>
      <c r="H18" s="12"/>
      <c r="I18" s="12"/>
      <c r="J18" s="12"/>
      <c r="L18" s="19"/>
      <c r="M18" s="19"/>
      <c r="N18" s="19" t="str">
        <f ca="1">CHOOSE(RANDBETWEEN(1,10),"AXP","AMGN","AAPL","BA","CAT","CSCO","CVX","GS","HD","HON")&amp;" last transacted at $"&amp;N13&amp;" and you submit an order to "&amp;P13&amp;" shares at $"&amp;O13&amp;"."</f>
        <v>CSCO last transacted at $41 and you submit an order to sell shares at $48.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2:26" ht="15" customHeight="1" x14ac:dyDescent="0.25">
      <c r="B19" s="12"/>
      <c r="C19" s="12"/>
      <c r="D19" s="12"/>
      <c r="E19" s="12"/>
      <c r="F19" s="12"/>
      <c r="G19" s="12"/>
      <c r="H19" s="12"/>
      <c r="I19" s="12"/>
      <c r="J19" s="12"/>
      <c r="L19" s="19"/>
      <c r="M19" s="19"/>
      <c r="N19" s="19" t="str">
        <f ca="1">CHOOSE(RANDBETWEEN(1,10),"DOW","DIS","WMT","WBA","V","VZ","CRM","UNH","TRV","PG")&amp;"'s current stock price is $"&amp;N13&amp;" and a trader requests that their broker "&amp;P13&amp;" shares if and when the share price is $"&amp;O13&amp;"."</f>
        <v>V's current stock price is $41 and a trader requests that their broker sell shares if and when the share price is $48.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2:26" ht="15" customHeight="1" x14ac:dyDescent="0.25">
      <c r="B20" s="12"/>
      <c r="C20" s="12"/>
      <c r="D20" s="12"/>
      <c r="E20" s="12"/>
      <c r="F20" s="12"/>
      <c r="G20" s="12"/>
      <c r="H20" s="12"/>
      <c r="I20" s="12"/>
      <c r="J20" s="12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2:26" ht="15" customHeight="1" x14ac:dyDescent="0.25">
      <c r="B21" s="12"/>
      <c r="C21" s="12"/>
      <c r="D21" s="12"/>
      <c r="E21" s="12"/>
      <c r="F21" s="12"/>
      <c r="G21" s="12"/>
      <c r="H21" s="12"/>
      <c r="I21" s="12"/>
      <c r="J21" s="12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2:26" ht="15" customHeight="1" x14ac:dyDescent="0.25">
      <c r="B22" s="12"/>
      <c r="C22" s="12"/>
      <c r="D22" s="12"/>
      <c r="E22" s="12"/>
      <c r="F22" s="12"/>
      <c r="G22" s="12"/>
      <c r="H22" s="12"/>
      <c r="I22" s="12"/>
      <c r="J22" s="12"/>
      <c r="L22" s="19"/>
      <c r="M22" s="19">
        <v>0</v>
      </c>
      <c r="N22" s="19">
        <f ca="1">$N$13*RANDBETWEEN(20,40)/100</f>
        <v>11.07</v>
      </c>
      <c r="O22" s="19">
        <v>0</v>
      </c>
      <c r="P22" s="19">
        <f t="shared" ref="P22:P34" ca="1" si="0">$O$13</f>
        <v>48</v>
      </c>
      <c r="Q22" s="19">
        <f>M32</f>
        <v>10</v>
      </c>
      <c r="R22" s="19">
        <f ca="1">N32</f>
        <v>41</v>
      </c>
      <c r="S22" s="19"/>
      <c r="T22" s="19"/>
      <c r="U22" s="19"/>
      <c r="V22" s="19"/>
      <c r="W22" s="19"/>
      <c r="X22" s="19"/>
      <c r="Y22" s="19"/>
      <c r="Z22" s="19"/>
    </row>
    <row r="23" spans="2:26" ht="15" customHeight="1" x14ac:dyDescent="0.25">
      <c r="B23" s="12"/>
      <c r="C23" s="12"/>
      <c r="D23" s="12"/>
      <c r="E23" s="12"/>
      <c r="F23" s="12"/>
      <c r="G23" s="12"/>
      <c r="H23" s="12"/>
      <c r="I23" s="12"/>
      <c r="J23" s="12"/>
      <c r="L23" s="19"/>
      <c r="M23" s="19">
        <v>1</v>
      </c>
      <c r="N23" s="19">
        <f ca="1">$N$13*RANDBETWEEN(30,50)/100</f>
        <v>20.09</v>
      </c>
      <c r="O23" s="19">
        <v>1</v>
      </c>
      <c r="P23" s="19">
        <f t="shared" ca="1" si="0"/>
        <v>48</v>
      </c>
      <c r="Q23" s="19">
        <v>11</v>
      </c>
      <c r="R23" s="19">
        <f ca="1">P34</f>
        <v>48</v>
      </c>
      <c r="S23" s="19"/>
      <c r="T23" s="19"/>
      <c r="U23" s="19"/>
      <c r="V23" s="19"/>
      <c r="W23" s="19"/>
      <c r="X23" s="19"/>
      <c r="Y23" s="19"/>
      <c r="Z23" s="19"/>
    </row>
    <row r="24" spans="2:26" ht="15" customHeight="1" x14ac:dyDescent="0.25">
      <c r="B24" s="12"/>
      <c r="C24" s="12"/>
      <c r="D24" s="12"/>
      <c r="E24" s="12"/>
      <c r="F24" s="12"/>
      <c r="G24" s="12"/>
      <c r="H24" s="12"/>
      <c r="I24" s="12"/>
      <c r="J24" s="12"/>
      <c r="L24" s="19"/>
      <c r="M24" s="19">
        <v>2</v>
      </c>
      <c r="N24" s="19">
        <f ca="1">$N$13*RANDBETWEEN(40,60)/100</f>
        <v>18.86</v>
      </c>
      <c r="O24" s="19">
        <v>2</v>
      </c>
      <c r="P24" s="19">
        <f t="shared" ca="1" si="0"/>
        <v>48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2:26" ht="15" customHeight="1" x14ac:dyDescent="0.25">
      <c r="B25" s="12"/>
      <c r="C25" s="12"/>
      <c r="D25" s="12"/>
      <c r="E25" s="12"/>
      <c r="F25" s="12"/>
      <c r="G25" s="12"/>
      <c r="H25" s="12"/>
      <c r="I25" s="12"/>
      <c r="J25" s="12"/>
      <c r="L25" s="19"/>
      <c r="M25" s="19">
        <v>3</v>
      </c>
      <c r="N25" s="19">
        <f ca="1">$N$13*RANDBETWEEN(50,70)/100</f>
        <v>23.78</v>
      </c>
      <c r="O25" s="19">
        <v>3</v>
      </c>
      <c r="P25" s="19">
        <f t="shared" ca="1" si="0"/>
        <v>48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2:26" ht="15" customHeight="1" x14ac:dyDescent="0.25">
      <c r="B26" s="12"/>
      <c r="C26" s="12"/>
      <c r="D26" s="12"/>
      <c r="E26" s="12"/>
      <c r="F26" s="12"/>
      <c r="G26" s="12"/>
      <c r="H26" s="12"/>
      <c r="I26" s="12"/>
      <c r="J26" s="12"/>
      <c r="L26" s="19"/>
      <c r="M26" s="19">
        <v>4</v>
      </c>
      <c r="N26" s="19">
        <f ca="1">$N$13*RANDBETWEEN(60,70)/100</f>
        <v>27.47</v>
      </c>
      <c r="O26" s="19">
        <v>4</v>
      </c>
      <c r="P26" s="19">
        <f t="shared" ca="1" si="0"/>
        <v>48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2:26" ht="15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L27" s="19"/>
      <c r="M27" s="19">
        <v>5</v>
      </c>
      <c r="N27" s="19">
        <f ca="1">$N$13*RANDBETWEEN(70,90)/100</f>
        <v>34.85</v>
      </c>
      <c r="O27" s="19">
        <v>5</v>
      </c>
      <c r="P27" s="19">
        <f t="shared" ca="1" si="0"/>
        <v>48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2:26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L28" s="19"/>
      <c r="M28" s="19">
        <v>6</v>
      </c>
      <c r="N28" s="19">
        <f ca="1">$N$13*RANDBETWEEN(80,100)/100</f>
        <v>34.44</v>
      </c>
      <c r="O28" s="19">
        <v>6</v>
      </c>
      <c r="P28" s="19">
        <f t="shared" ca="1" si="0"/>
        <v>48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2:26" ht="15" customHeight="1" x14ac:dyDescent="0.25">
      <c r="B29" s="12"/>
      <c r="C29" s="12"/>
      <c r="D29" s="12"/>
      <c r="E29" s="12"/>
      <c r="F29" s="12"/>
      <c r="G29" s="12"/>
      <c r="H29" s="12"/>
      <c r="I29" s="12"/>
      <c r="J29" s="12"/>
      <c r="L29" s="19"/>
      <c r="M29" s="19">
        <v>7</v>
      </c>
      <c r="N29" s="19">
        <f ca="1">$N$13*RANDBETWEEN(90,110)/100</f>
        <v>36.9</v>
      </c>
      <c r="O29" s="19">
        <v>7</v>
      </c>
      <c r="P29" s="19">
        <f t="shared" ca="1" si="0"/>
        <v>48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2:26" ht="15" customHeight="1" x14ac:dyDescent="0.25">
      <c r="B30" s="12"/>
      <c r="C30" s="12"/>
      <c r="D30" s="12"/>
      <c r="E30" s="12"/>
      <c r="F30" s="12"/>
      <c r="G30" s="12"/>
      <c r="H30" s="12"/>
      <c r="I30" s="12"/>
      <c r="J30" s="12"/>
      <c r="L30" s="19"/>
      <c r="M30" s="19">
        <v>8</v>
      </c>
      <c r="N30" s="19">
        <f ca="1">$N$13*RANDBETWEEN(90,110)/100</f>
        <v>41</v>
      </c>
      <c r="O30" s="19">
        <v>8</v>
      </c>
      <c r="P30" s="19">
        <f t="shared" ca="1" si="0"/>
        <v>48</v>
      </c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2:26" ht="15" customHeight="1" x14ac:dyDescent="0.25">
      <c r="B31" s="12"/>
      <c r="C31" s="12"/>
      <c r="D31" s="12"/>
      <c r="E31" s="12"/>
      <c r="F31" s="12"/>
      <c r="G31" s="12"/>
      <c r="H31" s="12"/>
      <c r="I31" s="12"/>
      <c r="J31" s="12"/>
      <c r="L31" s="19"/>
      <c r="M31" s="19">
        <v>9</v>
      </c>
      <c r="N31" s="19">
        <f ca="1">$N$13*RANDBETWEEN(90,110)/100</f>
        <v>40.590000000000003</v>
      </c>
      <c r="O31" s="19">
        <v>9</v>
      </c>
      <c r="P31" s="19">
        <f t="shared" ca="1" si="0"/>
        <v>48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2:26" ht="15" customHeight="1" x14ac:dyDescent="0.25">
      <c r="B32" s="12"/>
      <c r="C32" s="12"/>
      <c r="D32" s="12"/>
      <c r="E32" s="12"/>
      <c r="F32" s="12"/>
      <c r="G32" s="12"/>
      <c r="H32" s="12"/>
      <c r="I32" s="12"/>
      <c r="J32" s="12"/>
      <c r="L32" s="19"/>
      <c r="M32" s="19">
        <v>10</v>
      </c>
      <c r="N32" s="19">
        <f ca="1">N13</f>
        <v>41</v>
      </c>
      <c r="O32" s="19">
        <v>10</v>
      </c>
      <c r="P32" s="19">
        <f t="shared" ca="1" si="0"/>
        <v>48</v>
      </c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" customHeight="1" x14ac:dyDescent="0.25">
      <c r="B33" s="12"/>
      <c r="C33" s="12"/>
      <c r="D33" s="12"/>
      <c r="E33" s="12"/>
      <c r="F33" s="12"/>
      <c r="G33" s="12"/>
      <c r="H33" s="12"/>
      <c r="I33" s="12"/>
      <c r="J33" s="12"/>
      <c r="L33" s="19"/>
      <c r="M33" s="19">
        <v>11</v>
      </c>
      <c r="N33" s="19"/>
      <c r="O33" s="19">
        <v>11</v>
      </c>
      <c r="P33" s="19">
        <f t="shared" ca="1" si="0"/>
        <v>48</v>
      </c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" customHeight="1" x14ac:dyDescent="0.25">
      <c r="B34" s="12"/>
      <c r="C34" s="12"/>
      <c r="D34" s="12"/>
      <c r="E34" s="12"/>
      <c r="F34" s="12"/>
      <c r="G34" s="12"/>
      <c r="H34" s="12"/>
      <c r="I34" s="12"/>
      <c r="J34" s="12"/>
      <c r="L34" s="19"/>
      <c r="M34" s="19">
        <v>12</v>
      </c>
      <c r="N34" s="19"/>
      <c r="O34" s="19">
        <v>12</v>
      </c>
      <c r="P34" s="19">
        <f t="shared" ca="1" si="0"/>
        <v>48</v>
      </c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" customHeight="1" x14ac:dyDescent="0.25">
      <c r="B35" s="12"/>
      <c r="C35" s="12"/>
      <c r="D35" s="12"/>
      <c r="F35" s="18" t="s">
        <v>12</v>
      </c>
      <c r="G35" s="12"/>
      <c r="H35" s="12"/>
      <c r="I35" s="12"/>
      <c r="J35" s="12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" customHeight="1" x14ac:dyDescent="0.25">
      <c r="B36" s="12"/>
      <c r="C36" s="12"/>
      <c r="D36" s="12"/>
      <c r="E36" s="21" t="str">
        <f ca="1">Q13</f>
        <v>Sell Limit</v>
      </c>
      <c r="F36" s="21"/>
      <c r="G36" s="21"/>
      <c r="H36" s="12"/>
      <c r="I36" s="12"/>
      <c r="J36" s="12"/>
    </row>
    <row r="37" spans="1:26" ht="15" customHeight="1" thickBot="1" x14ac:dyDescent="0.3">
      <c r="B37" s="12"/>
      <c r="C37" s="8"/>
      <c r="E37" s="22"/>
      <c r="F37" s="22"/>
      <c r="G37" s="22"/>
      <c r="H37" s="12"/>
      <c r="I37" s="12"/>
      <c r="J37" s="12"/>
    </row>
    <row r="38" spans="1:26" ht="15" customHeight="1" x14ac:dyDescent="0.25">
      <c r="B38" s="8"/>
      <c r="C38" s="8"/>
      <c r="D38" s="8"/>
      <c r="H38" s="12"/>
      <c r="I38" s="12"/>
      <c r="J38" s="12"/>
    </row>
    <row r="39" spans="1:26" ht="15" customHeight="1" x14ac:dyDescent="0.25">
      <c r="A39" s="8"/>
      <c r="B39" s="10"/>
      <c r="C39" s="11"/>
      <c r="D39" s="11"/>
      <c r="E39" s="11"/>
      <c r="F39" s="11"/>
      <c r="G39" s="11"/>
      <c r="H39" s="13"/>
      <c r="I39" s="13"/>
      <c r="J39" s="13"/>
    </row>
    <row r="40" spans="1:26" ht="1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26" ht="15" customHeight="1" x14ac:dyDescent="0.2">
      <c r="A41" s="9"/>
      <c r="B41" s="17" t="s">
        <v>0</v>
      </c>
      <c r="C41" s="8"/>
      <c r="D41" s="8"/>
      <c r="E41" s="8"/>
      <c r="F41" s="8"/>
      <c r="G41" s="8"/>
      <c r="H41" s="8"/>
      <c r="I41" s="20" t="s">
        <v>1</v>
      </c>
      <c r="J41" s="20"/>
    </row>
    <row r="42" spans="1:26" x14ac:dyDescent="0.2">
      <c r="B42" s="8"/>
      <c r="C42" s="8"/>
      <c r="D42" s="8"/>
      <c r="E42" s="8"/>
      <c r="F42" s="8"/>
      <c r="G42" s="8"/>
    </row>
    <row r="43" spans="1:26" x14ac:dyDescent="0.2">
      <c r="B43" s="8"/>
      <c r="C43" s="8"/>
      <c r="D43" s="8"/>
      <c r="E43" s="8"/>
      <c r="F43" s="8"/>
      <c r="G43" s="8"/>
    </row>
    <row r="44" spans="1:26" x14ac:dyDescent="0.2">
      <c r="B44" s="8"/>
      <c r="C44" s="8"/>
      <c r="D44" s="8"/>
      <c r="E44" s="8"/>
      <c r="F44" s="8"/>
      <c r="G44" s="8"/>
    </row>
    <row r="45" spans="1:26" x14ac:dyDescent="0.2">
      <c r="B45" s="8"/>
    </row>
    <row r="46" spans="1:26" x14ac:dyDescent="0.2">
      <c r="B46" s="8"/>
    </row>
    <row r="47" spans="1:26" x14ac:dyDescent="0.2">
      <c r="B47" s="8"/>
    </row>
    <row r="48" spans="1:26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7" x14ac:dyDescent="0.2">
      <c r="B65" s="8"/>
    </row>
    <row r="66" spans="2:7" x14ac:dyDescent="0.2">
      <c r="B66" s="8"/>
    </row>
    <row r="67" spans="2:7" x14ac:dyDescent="0.2">
      <c r="B67" s="8"/>
    </row>
    <row r="68" spans="2:7" x14ac:dyDescent="0.2">
      <c r="B68" s="8"/>
    </row>
    <row r="69" spans="2:7" x14ac:dyDescent="0.2">
      <c r="B69" s="8"/>
      <c r="C69" s="8"/>
      <c r="D69" s="8"/>
      <c r="E69" s="8"/>
      <c r="F69" s="8"/>
      <c r="G69" s="8"/>
    </row>
    <row r="70" spans="2:7" x14ac:dyDescent="0.2">
      <c r="B70" s="8"/>
      <c r="C70" s="8"/>
      <c r="D70" s="8"/>
      <c r="E70" s="8"/>
      <c r="F70" s="8"/>
      <c r="G70" s="8"/>
    </row>
  </sheetData>
  <mergeCells count="6">
    <mergeCell ref="I41:J41"/>
    <mergeCell ref="E36:G37"/>
    <mergeCell ref="B1:L2"/>
    <mergeCell ref="M1:P2"/>
    <mergeCell ref="B5:J5"/>
    <mergeCell ref="B6:J8"/>
  </mergeCells>
  <hyperlinks>
    <hyperlink ref="B41" location="Orders!A4" display="▲Top" xr:uid="{844E7502-9BAA-4B0C-AD29-D27B3D1245BC}"/>
  </hyperlinks>
  <pageMargins left="0.7" right="0.7" top="0.75" bottom="0.75" header="0.3" footer="0.3"/>
  <pageSetup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f f 4 c 8 c 5 - 7 4 9 7 - 4 9 4 d - b 3 1 a - 3 a a 7 4 5 9 d b c 6 3 "   x m l n s = " h t t p : / / s c h e m a s . m i c r o s o f t . c o m / D a t a M a s h u p " > A A A A A C o E A A B Q S w M E F A A C A A g A H Y e L U D x H / / i n A A A A + A A A A B I A H A B D b 2 5 m a W c v U G F j a 2 F n Z S 5 4 b W w g o h g A K K A U A A A A A A A A A A A A A A A A A A A A A A A A A A A A h Y + 9 D o I w G E V f h X S n L f U H J B 9 l c J X E h G h c S a 3 Q C M X Q Y n k 3 B x / J V 5 B E U T f H e 3 K G c x + 3 O 6 R D U 3 t X 2 R n V 6 g Q F m C J P a t E e l S 4 T 1 N u T H 6 G U w 7 Y Q 5 6 K U 3 i h r E w / m m K D K 2 k t M i H M O u x l u u 5 I w S g N y y D a 5 q G R T o I + s / s u + 0 s Y W W k j E Y f + K 4 Q y H K 7 w I l x F m 8 w D I h C F T + q u w s R h T I D 8 Q 1 n 1 t + 0 5 y q f 1 d D m S a Q N 4 v + B N Q S w M E F A A C A A g A H Y e L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2 H i 1 A B t C 8 3 I Q E A A G E G A A A T A B w A R m 9 y b X V s Y X M v U 2 V j d G l v b j E u b S C i G A A o o B Q A A A A A A A A A A A A A A A A A A A A A A A A A A A D t k U F L x D A U h O + F / o e Q v b R S W q y L B 2 W R p Y s o r C h s W R H x k L Z v m 0 q b 1 C R F l t L / b t I q e M h F E P T Q X P L e D E w m f B J y V X G G d t N 9 e u k 6 r i M p E V C g B U 5 J V g O K M V q h G p T r I H 1 2 v B M 5 a O U R s v C B l O C Z I e F M A V P S w 1 S p V l 5 E 0 a F i h O U Q H g n l P M x 5 E 7 1 1 X E G 0 f b p O I 1 p J x c X x q l 2 Z F f t + M I V v i C K x z p 4 e 6 e P h 2 S g v n + 4 C J 5 S w U l d L j y 2 Y V m P B M B W E y Q M X T c L r r m H G l N 4 Y F f Q 9 1 g P g A C m t o k L P Q 4 B 6 f N 8 C + x J Z 1 2 Q g R v m m K q l F 3 v J 3 i 5 r U X M K J x V g X r 2 g y b e 7 e l D S N b p k 6 X 4 a m 7 T D 4 r l M x 6 y + t R J A X + z O V / 0 f l 7 H e p r O 8 2 3 6 D o b W b y c y b L m c k f M v k A U E s B A i 0 A F A A C A A g A H Y e L U D x H / / i n A A A A + A A A A B I A A A A A A A A A A A A A A A A A A A A A A E N v b m Z p Z y 9 Q Y W N r Y W d l L n h t b F B L A Q I t A B Q A A g A I A B 2 H i 1 A P y u m r p A A A A O k A A A A T A A A A A A A A A A A A A A A A A P M A A A B b Q 2 9 u d G V u d F 9 U e X B l c 1 0 u e G 1 s U E s B A i 0 A F A A C A A g A H Y e L U A G 0 L z c h A Q A A Y Q Y A A B M A A A A A A A A A A A A A A A A A 5 A E A A E Z v c m 1 1 b G F z L 1 N l Y 3 R p b 2 4 x L m 1 Q S w U G A A A A A A M A A w D C A A A A U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S s A A A A A A A D j K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9 D a G F u Z 2 V k I F R 5 c G U u e 0 R h d G U s M H 0 m c X V v d D s s J n F 1 b 3 Q 7 U 2 V j d G l v b j E v V G F i b G U g M i 9 D a G F u Z 2 V k I F R 5 c G U u e 0 9 w Z W 4 s M X 0 m c X V v d D s s J n F 1 b 3 Q 7 U 2 V j d G l v b j E v V G F i b G U g M i 9 D a G F u Z 2 V k I F R 5 c G U u e 0 h p Z 2 g s M n 0 m c X V v d D s s J n F 1 b 3 Q 7 U 2 V j d G l v b j E v V G F i b G U g M i 9 D a G F u Z 2 V k I F R 5 c G U u e 0 x v d y w z f S Z x d W 9 0 O y w m c X V v d D t T Z W N 0 a W 9 u M S 9 U Y W J s Z S A y L 0 N o Y W 5 n Z W Q g V H l w Z S 5 7 Q 2 x v c 2 U q L D R 9 J n F 1 b 3 Q 7 L C Z x d W 9 0 O 1 N l Y 3 R p b 2 4 x L 1 R h Y m x l I D I v Q 2 h h b m d l Z C B U e X B l L n t B Z G o g Q 2 x v c 2 U q K i w 1 f S Z x d W 9 0 O y w m c X V v d D t T Z W N 0 a W 9 u M S 9 U Y W J s Z S A y L 0 N o Y W 5 n Z W Q g V H l w Z S 5 7 V m 9 s d W 1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I D I v Q 2 h h b m d l Z C B U e X B l L n t E Y X R l L D B 9 J n F 1 b 3 Q 7 L C Z x d W 9 0 O 1 N l Y 3 R p b 2 4 x L 1 R h Y m x l I D I v Q 2 h h b m d l Z C B U e X B l L n t P c G V u L D F 9 J n F 1 b 3 Q 7 L C Z x d W 9 0 O 1 N l Y 3 R p b 2 4 x L 1 R h Y m x l I D I v Q 2 h h b m d l Z C B U e X B l L n t I a W d o L D J 9 J n F 1 b 3 Q 7 L C Z x d W 9 0 O 1 N l Y 3 R p b 2 4 x L 1 R h Y m x l I D I v Q 2 h h b m d l Z C B U e X B l L n t M b 3 c s M 3 0 m c X V v d D s s J n F 1 b 3 Q 7 U 2 V j d G l v b j E v V G F i b G U g M i 9 D a G F u Z 2 V k I F R 5 c G U u e 0 N s b 3 N l K i w 0 f S Z x d W 9 0 O y w m c X V v d D t T Z W N 0 a W 9 u M S 9 U Y W J s Z S A y L 0 N o Y W 5 n Z W Q g V H l w Z S 5 7 Q W R q I E N s b 3 N l K i o s N X 0 m c X V v d D s s J n F 1 b 3 Q 7 U 2 V j d G l v b j E v V G F i b G U g M i 9 D a G F u Z 2 V k I F R 5 c G U u e 1 Z v b H V t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P c G V u J n F 1 b 3 Q 7 L C Z x d W 9 0 O 0 h p Z 2 g m c X V v d D s s J n F 1 b 3 Q 7 T G 9 3 J n F 1 b 3 Q 7 L C Z x d W 9 0 O 0 N s b 3 N l K i Z x d W 9 0 O y w m c X V v d D t B Z G o g Q 2 x v c 2 U q K i Z x d W 9 0 O y w m c X V v d D t W b 2 x 1 b W U m c X V v d D t d I i A v P j x F b n R y e S B U e X B l P S J G a W x s Q 2 9 s d W 1 u V H l w Z X M i I F Z h b H V l P S J z Q 1 F V R k J R V U Z B d z 0 9 I i A v P j x F b n R y e S B U e X B l P S J G a W x s T G F z d F V w Z G F 0 Z W Q i I F Z h b H V l P S J k M j A y M C 0 w M y 0 y O F Q w M j o x N j o 0 N y 4 3 O D A x M T M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A w I i A v P j x F b n R y e S B U e X B l P S J B Z G R l Z F R v R G F 0 Y U 1 v Z G V s I i B W Y W x 1 Z T 0 i b D A i I C 8 + P E V u d H J 5 I F R 5 c G U 9 I l F 1 Z X J 5 S U Q i I F Z h b H V l P S J z N m Y 3 N j c 5 N T k t N W Y 3 Y i 0 0 M j M x L W I 5 O T Y t Z j V i M D g y O W J h Z T E 5 I i A v P j w v U 3 R h Y m x l R W 5 0 c m l l c z 4 8 L 0 l 0 Z W 0 + P E l 0 Z W 0 + P E l 0 Z W 1 M b 2 N h d G l v b j 4 8 S X R l b V R 5 c G U + R m 9 y b X V s Y T w v S X R l b V R 5 c G U + P E l 0 Z W 1 Q Y X R o P l N l Y 3 R p b 2 4 x L 1 R h Y m x l J T I w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F c X V p d H k g R X h h b X B s Z S I g L z 4 8 R W 5 0 c n k g V H l w Z T 0 i U m V j b 3 Z l c n l U Y X J n Z X R D b 2 x 1 b W 4 i I F Z h b H V l P S J s M i I g L z 4 8 R W 5 0 c n k g V H l w Z T 0 i U m V j b 3 Z l c n l U Y X J n Z X R S b 3 c i I F Z h b H V l P S J s M T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I 4 V D A y O j M x O j M 4 L j Q z M T M w N D F a I i A v P j x F b n R y e S B U e X B l P S J G a W x s Q 2 9 s d W 1 u V H l w Z X M i I F Z h b H V l P S J z Q 1 F V R k J R V U Z B d z 0 9 I i A v P j x F b n R y e S B U e X B l P S J G a W x s Q 2 9 s d W 1 u T m F t Z X M i I F Z h b H V l P S J z W y Z x d W 9 0 O 0 R h d G U m c X V v d D s s J n F 1 b 3 Q 7 T 3 B l b i Z x d W 9 0 O y w m c X V v d D t I a W d o J n F 1 b 3 Q 7 L C Z x d W 9 0 O 0 x v d y Z x d W 9 0 O y w m c X V v d D t D b G 9 z Z S o m c X V v d D s s J n F 1 b 3 Q 7 Q W R q I E N s b 3 N l K i o m c X V v d D s s J n F 1 b 3 Q 7 V m 9 s d W 1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M i k v Q 2 h h b m d l Z C B U e X B l L n t E Y X R l L D B 9 J n F 1 b 3 Q 7 L C Z x d W 9 0 O 1 N l Y 3 R p b 2 4 x L 1 R h Y m x l I D I g K D I p L 0 N o Y W 5 n Z W Q g V H l w Z S 5 7 T 3 B l b i w x f S Z x d W 9 0 O y w m c X V v d D t T Z W N 0 a W 9 u M S 9 U Y W J s Z S A y I C g y K S 9 D a G F u Z 2 V k I F R 5 c G U u e 0 h p Z 2 g s M n 0 m c X V v d D s s J n F 1 b 3 Q 7 U 2 V j d G l v b j E v V G F i b G U g M i A o M i k v Q 2 h h b m d l Z C B U e X B l L n t M b 3 c s M 3 0 m c X V v d D s s J n F 1 b 3 Q 7 U 2 V j d G l v b j E v V G F i b G U g M i A o M i k v Q 2 h h b m d l Z C B U e X B l L n t D b G 9 z Z S o s N H 0 m c X V v d D s s J n F 1 b 3 Q 7 U 2 V j d G l v b j E v V G F i b G U g M i A o M i k v Q 2 h h b m d l Z C B U e X B l L n t B Z G o g Q 2 x v c 2 U q K i w 1 f S Z x d W 9 0 O y w m c X V v d D t T Z W N 0 a W 9 u M S 9 U Y W J s Z S A y I C g y K S 9 D a G F u Z 2 V k I F R 5 c G U u e 1 Z v b H V t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S A y I C g y K S 9 D a G F u Z 2 V k I F R 5 c G U u e 0 R h d G U s M H 0 m c X V v d D s s J n F 1 b 3 Q 7 U 2 V j d G l v b j E v V G F i b G U g M i A o M i k v Q 2 h h b m d l Z C B U e X B l L n t P c G V u L D F 9 J n F 1 b 3 Q 7 L C Z x d W 9 0 O 1 N l Y 3 R p b 2 4 x L 1 R h Y m x l I D I g K D I p L 0 N o Y W 5 n Z W Q g V H l w Z S 5 7 S G l n a C w y f S Z x d W 9 0 O y w m c X V v d D t T Z W N 0 a W 9 u M S 9 U Y W J s Z S A y I C g y K S 9 D a G F u Z 2 V k I F R 5 c G U u e 0 x v d y w z f S Z x d W 9 0 O y w m c X V v d D t T Z W N 0 a W 9 u M S 9 U Y W J s Z S A y I C g y K S 9 D a G F u Z 2 V k I F R 5 c G U u e 0 N s b 3 N l K i w 0 f S Z x d W 9 0 O y w m c X V v d D t T Z W N 0 a W 9 u M S 9 U Y W J s Z S A y I C g y K S 9 D a G F u Z 2 V k I F R 5 c G U u e 0 F k a i B D b G 9 z Z S o q L D V 9 J n F 1 b 3 Q 7 L C Z x d W 9 0 O 1 N l Y 3 R p b 2 4 x L 1 R h Y m x l I D I g K D I p L 0 N o Y W 5 n Z W Q g V H l w Z S 5 7 V m 9 s d W 1 l L D Z 9 J n F 1 b 3 Q 7 X S w m c X V v d D t S Z W x h d G l v b n N o a X B J b m Z v J n F 1 b 3 Q 7 O l t d f S I g L z 4 8 R W 5 0 c n k g V H l w Z T 0 i U X V l c n l J R C I g V m F s d W U 9 I n M 0 Y T B j M 2 Y 4 Z C 1 k M T M 4 L T Q 3 Y W Y t O D g 2 M S 0 w N z U z Y j F m Z j I y Y m Q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y K S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Z p b G x D b 2 x 1 b W 5 U e X B l c y I g V m F s d W U 9 I n N D U V V G Q l F V R k F 3 P T 0 i I C 8 + P E V u d H J 5 I F R 5 c G U 9 I k Z p b G x M Y X N 0 V X B k Y X R l Z C I g V m F s d W U 9 I m Q y M D I w L T A z L T M x V D A y O j U y O j U x L j g 5 O D k 0 M T d a I i A v P j x F b n R y e S B U e X B l P S J R d W V y e U l E I i B W Y W x 1 Z T 0 i c z E 0 Y W E 0 Y T Z j L T Q 2 N m Q t N D Y z M y 1 i Y W U 3 L T A y M m Z j N z R l Y j R h Z S I g L z 4 8 R W 5 0 c n k g V H l w Z T 0 i R m l s b E N v b H V t b k 5 h b W V z I i B W Y W x 1 Z T 0 i c 1 s m c X V v d D t E Y X R l J n F 1 b 3 Q 7 L C Z x d W 9 0 O 0 9 w Z W 4 m c X V v d D s s J n F 1 b 3 Q 7 S G l n a C Z x d W 9 0 O y w m c X V v d D t M b 3 c m c X V v d D s s J n F 1 b 3 Q 7 Q 2 x v c 2 U q J n F 1 b 3 Q 7 L C Z x d W 9 0 O 0 F k a i B D b G 9 z Z S o q J n F 1 b 3 Q 7 L C Z x d W 9 0 O 1 Z v b H V t Z S Z x d W 9 0 O 1 0 i I C 8 + P E V u d H J 5 I F R 5 c G U 9 I k Z p b G x T d G F 0 d X M i I F Z h b H V l P S J z Q 2 9 t c G x l d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M y k v Q 2 h h b m d l Z C B U e X B l L n t E Y X R l L D B 9 J n F 1 b 3 Q 7 L C Z x d W 9 0 O 1 N l Y 3 R p b 2 4 x L 1 R h Y m x l I D I g K D M p L 0 N o Y W 5 n Z W Q g V H l w Z S 5 7 T 3 B l b i w x f S Z x d W 9 0 O y w m c X V v d D t T Z W N 0 a W 9 u M S 9 U Y W J s Z S A y I C g z K S 9 D a G F u Z 2 V k I F R 5 c G U u e 0 h p Z 2 g s M n 0 m c X V v d D s s J n F 1 b 3 Q 7 U 2 V j d G l v b j E v V G F i b G U g M i A o M y k v Q 2 h h b m d l Z C B U e X B l L n t M b 3 c s M 3 0 m c X V v d D s s J n F 1 b 3 Q 7 U 2 V j d G l v b j E v V G F i b G U g M i A o M y k v Q 2 h h b m d l Z C B U e X B l L n t D b G 9 z Z S o s N H 0 m c X V v d D s s J n F 1 b 3 Q 7 U 2 V j d G l v b j E v V G F i b G U g M i A o M y k v Q 2 h h b m d l Z C B U e X B l L n t B Z G o g Q 2 x v c 2 U q K i w 1 f S Z x d W 9 0 O y w m c X V v d D t T Z W N 0 a W 9 u M S 9 U Y W J s Z S A y I C g z K S 9 D a G F u Z 2 V k I F R 5 c G U u e 1 Z v b H V t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S A y I C g z K S 9 D a G F u Z 2 V k I F R 5 c G U u e 0 R h d G U s M H 0 m c X V v d D s s J n F 1 b 3 Q 7 U 2 V j d G l v b j E v V G F i b G U g M i A o M y k v Q 2 h h b m d l Z C B U e X B l L n t P c G V u L D F 9 J n F 1 b 3 Q 7 L C Z x d W 9 0 O 1 N l Y 3 R p b 2 4 x L 1 R h Y m x l I D I g K D M p L 0 N o Y W 5 n Z W Q g V H l w Z S 5 7 S G l n a C w y f S Z x d W 9 0 O y w m c X V v d D t T Z W N 0 a W 9 u M S 9 U Y W J s Z S A y I C g z K S 9 D a G F u Z 2 V k I F R 5 c G U u e 0 x v d y w z f S Z x d W 9 0 O y w m c X V v d D t T Z W N 0 a W 9 u M S 9 U Y W J s Z S A y I C g z K S 9 D a G F u Z 2 V k I F R 5 c G U u e 0 N s b 3 N l K i w 0 f S Z x d W 9 0 O y w m c X V v d D t T Z W N 0 a W 9 u M S 9 U Y W J s Z S A y I C g z K S 9 D a G F u Z 2 V k I F R 5 c G U u e 0 F k a i B D b G 9 z Z S o q L D V 9 J n F 1 b 3 Q 7 L C Z x d W 9 0 O 1 N l Y 3 R p b 2 4 x L 1 R h Y m x l I D I g K D M p L 0 N o Y W 5 n Z W Q g V H l w Z S 5 7 V m 9 s d W 1 l L D Z 9 J n F 1 b 3 Q 7 X S w m c X V v d D t S Z W x h d G l v b n N o a X B J b m Z v J n F 1 b 3 Q 7 O l t d f S I g L z 4 8 R W 5 0 c n k g V H l w Z T 0 i R m l s b E N v d W 5 0 I i B W Y W x 1 Z T 0 i b D E w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J T I w M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y k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j b 3 Z l c n l U Y X J n Z X R T a G V l d C I g V m F s d W U 9 I n N F c X V p d H k g R X h h b X B s Z S I g L z 4 8 R W 5 0 c n k g V H l w Z T 0 i U m V j b 3 Z l c n l U Y X J n Z X R D b 2 x 1 b W 4 i I F Z h b H V l P S J s M i I g L z 4 8 R W 5 0 c n k g V H l w Z T 0 i U m V j b 3 Z l c n l U Y X J n Z X R S b 3 c i I F Z h b H V l P S J s M j c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E x h c 3 R V c G R h d G V k I i B W Y W x 1 Z T 0 i Z D I w M j A t M D M t M j h U M D M 6 M z Q 6 M T Q u N j M 2 M D k x N F o i I C 8 + P E V u d H J 5 I F R 5 c G U 9 I k Z p b G x D b 2 x 1 b W 5 U e X B l c y I g V m F s d W U 9 I n N D U V V G Q l F V R k F 3 P T 0 i I C 8 + P E V u d H J 5 I F R 5 c G U 9 I k Z p b G x D b 2 x 1 b W 5 O Y W 1 l c y I g V m F s d W U 9 I n N b J n F 1 b 3 Q 7 R G F 0 Z S Z x d W 9 0 O y w m c X V v d D t P c G V u J n F 1 b 3 Q 7 L C Z x d W 9 0 O 0 h p Z 2 g m c X V v d D s s J n F 1 b 3 Q 7 T G 9 3 J n F 1 b 3 Q 7 L C Z x d W 9 0 O 0 N s b 3 N l K i Z x d W 9 0 O y w m c X V v d D t B Z G o g Q 2 x v c 2 U q K i Z x d W 9 0 O y w m c X V v d D t W b 2 x 1 b W U m c X V v d D t d I i A v P j x F b n R y e S B U e X B l P S J G a W x s U 3 R h d H V z I i B W Y W x 1 Z T 0 i c 0 N v b X B s Z X R l I i A v P j x F b n R y e S B U e X B l P S J G a W x s Q 2 9 1 b n Q i I F Z h b H V l P S J s M T A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y I C g z K S 9 D a G F u Z 2 V k I F R 5 c G U u e 0 R h d G U s M H 0 m c X V v d D s s J n F 1 b 3 Q 7 U 2 V j d G l v b j E v V G F i b G U g M i A o M y k v Q 2 h h b m d l Z C B U e X B l L n t P c G V u L D F 9 J n F 1 b 3 Q 7 L C Z x d W 9 0 O 1 N l Y 3 R p b 2 4 x L 1 R h Y m x l I D I g K D M p L 0 N o Y W 5 n Z W Q g V H l w Z S 5 7 S G l n a C w y f S Z x d W 9 0 O y w m c X V v d D t T Z W N 0 a W 9 u M S 9 U Y W J s Z S A y I C g z K S 9 D a G F u Z 2 V k I F R 5 c G U u e 0 x v d y w z f S Z x d W 9 0 O y w m c X V v d D t T Z W N 0 a W 9 u M S 9 U Y W J s Z S A y I C g z K S 9 D a G F u Z 2 V k I F R 5 c G U u e 0 N s b 3 N l K i w 0 f S Z x d W 9 0 O y w m c X V v d D t T Z W N 0 a W 9 u M S 9 U Y W J s Z S A y I C g z K S 9 D a G F u Z 2 V k I F R 5 c G U u e 0 F k a i B D b G 9 z Z S o q L D V 9 J n F 1 b 3 Q 7 L C Z x d W 9 0 O 1 N l Y 3 R p b 2 4 x L 1 R h Y m x l I D I g K D M p L 0 N o Y W 5 n Z W Q g V H l w Z S 5 7 V m 9 s d W 1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I D I g K D M p L 0 N o Y W 5 n Z W Q g V H l w Z S 5 7 R G F 0 Z S w w f S Z x d W 9 0 O y w m c X V v d D t T Z W N 0 a W 9 u M S 9 U Y W J s Z S A y I C g z K S 9 D a G F u Z 2 V k I F R 5 c G U u e 0 9 w Z W 4 s M X 0 m c X V v d D s s J n F 1 b 3 Q 7 U 2 V j d G l v b j E v V G F i b G U g M i A o M y k v Q 2 h h b m d l Z C B U e X B l L n t I a W d o L D J 9 J n F 1 b 3 Q 7 L C Z x d W 9 0 O 1 N l Y 3 R p b 2 4 x L 1 R h Y m x l I D I g K D M p L 0 N o Y W 5 n Z W Q g V H l w Z S 5 7 T G 9 3 L D N 9 J n F 1 b 3 Q 7 L C Z x d W 9 0 O 1 N l Y 3 R p b 2 4 x L 1 R h Y m x l I D I g K D M p L 0 N o Y W 5 n Z W Q g V H l w Z S 5 7 Q 2 x v c 2 U q L D R 9 J n F 1 b 3 Q 7 L C Z x d W 9 0 O 1 N l Y 3 R p b 2 4 x L 1 R h Y m x l I D I g K D M p L 0 N o Y W 5 n Z W Q g V H l w Z S 5 7 Q W R q I E N s b 3 N l K i o s N X 0 m c X V v d D s s J n F 1 b 3 Q 7 U 2 V j d G l v b j E v V G F i b G U g M i A o M y k v Q 2 h h b m d l Z C B U e X B l L n t W b 2 x 1 b W U s N n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0 K S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0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W 1 w S G 7 C k b T b P R t D t w K P V F A A A A A A I A A A A A A B B m A A A A A Q A A I A A A A F 3 2 W K o v B E Z 9 i R Y p 9 Z 2 U q q n t 0 a n x t J K C 6 0 V 0 f m g A O E J P A A A A A A 6 A A A A A A g A A I A A A A J c A F U L Z u 1 T f I E n C d d 2 o C s O K O P h y 8 2 U c v u R j p Q 8 x h j + z U A A A A C Y L j K Q J / 6 t 1 L z 9 U c a f o w n / / o 4 8 s f k X 1 8 y n c 9 n G D J H I X o Q K V Q C L b q D U 4 x j Y 4 D z v O U 4 l B u q i t t M 5 v 5 D + j Q H 4 e t t K R / / L m l w M v R a K n X z E N D C k F Q A A A A C + l Y k 4 4 2 e q S L A J t t + H Q e s T 4 5 c l U l 0 0 o R W O e I I c k H O M c U R Q Y F 0 C c p 0 c Q R A J d t v p M v n 0 7 H 1 8 h N f h i W S J 4 s m f / w 4 w = < / D a t a M a s h u p > 
</file>

<file path=customXml/itemProps1.xml><?xml version="1.0" encoding="utf-8"?>
<ds:datastoreItem xmlns:ds="http://schemas.openxmlformats.org/officeDocument/2006/customXml" ds:itemID="{86146B0E-1508-4671-922F-8EE38F6098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jfari</dc:creator>
  <cp:lastModifiedBy>Farizo, Joseph</cp:lastModifiedBy>
  <cp:lastPrinted>2020-04-02T16:12:49Z</cp:lastPrinted>
  <dcterms:created xsi:type="dcterms:W3CDTF">2020-03-21T23:01:16Z</dcterms:created>
  <dcterms:modified xsi:type="dcterms:W3CDTF">2021-09-01T20:35:06Z</dcterms:modified>
</cp:coreProperties>
</file>