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ari\Dropbox\University of Richmond\FIN 366 Investments\Fall 2021\Lecture Notes\14. Multifactor Pricing Models\"/>
    </mc:Choice>
  </mc:AlternateContent>
  <xr:revisionPtr revIDLastSave="0" documentId="8_{00AB989E-7780-4CEB-ADC5-6C8560323D40}" xr6:coauthVersionLast="47" xr6:coauthVersionMax="47" xr10:uidLastSave="{00000000-0000-0000-0000-000000000000}"/>
  <bookViews>
    <workbookView xWindow="-108" yWindow="-108" windowWidth="23256" windowHeight="12576" xr2:uid="{B10066D9-5C04-4F93-B074-63910E60FEFA}"/>
  </bookViews>
  <sheets>
    <sheet name="Size Portfolios" sheetId="2" r:id="rId1"/>
    <sheet name="BM Portfolios" sheetId="1" r:id="rId2"/>
  </sheets>
  <definedNames>
    <definedName name="Home11" localSheetId="0">'Size Portfolios'!$A$9</definedName>
    <definedName name="Home11">'BM Portfolios'!$A$9</definedName>
    <definedName name="Home16" localSheetId="0">#REF!</definedName>
    <definedName name="Home16">#REF!</definedName>
    <definedName name="Home17" localSheetId="0">#REF!</definedName>
    <definedName name="Home17">#REF!</definedName>
    <definedName name="Home18" localSheetId="0">#REF!</definedName>
    <definedName name="Home18">#REF!</definedName>
    <definedName name="Home19" localSheetId="0">#REF!</definedName>
    <definedName name="Home19">#REF!</definedName>
    <definedName name="Home20" localSheetId="0">#REF!</definedName>
    <definedName name="Home20">#REF!</definedName>
    <definedName name="Home21" localSheetId="0">#REF!</definedName>
    <definedName name="Home21">#REF!</definedName>
    <definedName name="Home22" localSheetId="0">#REF!</definedName>
    <definedName name="Home22">#REF!</definedName>
    <definedName name="Home23" localSheetId="0">#REF!</definedName>
    <definedName name="Home23">#REF!</definedName>
    <definedName name="Home24" localSheetId="0">#REF!</definedName>
    <definedName name="Home24">#REF!</definedName>
    <definedName name="Home25" localSheetId="0">#REF!</definedName>
    <definedName name="Home25">#REF!</definedName>
    <definedName name="Home7" localSheetId="0">#REF!</definedName>
    <definedName name="Home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11" i="1" l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</calcChain>
</file>

<file path=xl/sharedStrings.xml><?xml version="1.0" encoding="utf-8"?>
<sst xmlns="http://schemas.openxmlformats.org/spreadsheetml/2006/main" count="30" uniqueCount="23">
  <si>
    <t>Year</t>
  </si>
  <si>
    <t>Data:</t>
  </si>
  <si>
    <t>▲Top</t>
  </si>
  <si>
    <t>© Joseph Farizo</t>
  </si>
  <si>
    <t>Growth of $1 Invested</t>
  </si>
  <si>
    <t>Historical Data</t>
  </si>
  <si>
    <t>Size and B/M Portfolios</t>
  </si>
  <si>
    <t>Book to Market Portfolios</t>
  </si>
  <si>
    <t>Low B/M</t>
  </si>
  <si>
    <t>High B/M</t>
  </si>
  <si>
    <t>"Value" High B/M</t>
  </si>
  <si>
    <t>"Growth" Low B/M</t>
  </si>
  <si>
    <t>http://mba.tuck.dartmouth.edu/pages/faculty/ken.french/ftp/Portfolios_Formed_on_BE-ME_CSV.zip</t>
  </si>
  <si>
    <t>Here, we look at historical data for stocks in the smallest and largest size quintiles over time. The small stocks outperformed the large stocks.</t>
  </si>
  <si>
    <t>Here, we look at historical data for stocks with the lowest and highest B/M ratios over time. The high B/M (value) stocks outperformed the low B/M (growth) stocks.</t>
  </si>
  <si>
    <t>Smallest Stocks</t>
  </si>
  <si>
    <t>Largest Stocks</t>
  </si>
  <si>
    <t>Low Size</t>
  </si>
  <si>
    <t>High Size</t>
  </si>
  <si>
    <t>http://mba.tuck.dartmouth.edu/pages/faculty/ken.french/ftp/Portfolios_Formed_on_ME_CSV.zip</t>
  </si>
  <si>
    <t>Size Portfolios</t>
  </si>
  <si>
    <t>◄ Prev</t>
  </si>
  <si>
    <t>Next 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</si>
</sst>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Times New Roman"/>
      <family val="1"/>
    </font>
    <font>
      <sz val="11"/>
      <name val="Tahoma"/>
      <family val="2"/>
    </font>
    <font>
      <sz val="11"/>
      <color theme="0"/>
      <name val="Tahoma"/>
      <family val="2"/>
    </font>
    <font>
      <u/>
      <sz val="11"/>
      <color theme="4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u/>
      <sz val="11"/>
      <color theme="4"/>
      <name val="Arial"/>
      <family val="2"/>
    </font>
    <font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EFE0D9"/>
        <bgColor indexed="64"/>
      </patternFill>
    </fill>
    <fill>
      <patternFill patternType="solid">
        <fgColor theme="2" tint="-9.9978637043366805E-2"/>
        <bgColor indexed="64"/>
      </patternFill>
    </fill>
    <fill>
      <gradientFill degree="45">
        <stop position="0">
          <color rgb="FF990000"/>
        </stop>
        <stop position="1">
          <color rgb="FF000066"/>
        </stop>
      </gradient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3" borderId="0">
      <alignment horizontal="center"/>
    </xf>
    <xf numFmtId="0" fontId="6" fillId="5" borderId="4">
      <alignment horizontal="left"/>
    </xf>
    <xf numFmtId="0" fontId="3" fillId="4" borderId="0">
      <alignment horizontal="left"/>
    </xf>
  </cellStyleXfs>
  <cellXfs count="36">
    <xf numFmtId="0" fontId="0" fillId="0" borderId="0" xfId="0"/>
    <xf numFmtId="0" fontId="7" fillId="4" borderId="0" xfId="0" applyFont="1" applyFill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164" fontId="7" fillId="4" borderId="0" xfId="1" applyNumberFormat="1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164" fontId="7" fillId="4" borderId="8" xfId="1" applyNumberFormat="1" applyFont="1" applyFill="1" applyBorder="1" applyAlignment="1">
      <alignment horizontal="center"/>
    </xf>
    <xf numFmtId="0" fontId="7" fillId="4" borderId="0" xfId="5" applyFont="1">
      <alignment horizontal="left"/>
    </xf>
    <xf numFmtId="0" fontId="7" fillId="4" borderId="0" xfId="0" applyNumberFormat="1" applyFont="1" applyFill="1"/>
    <xf numFmtId="164" fontId="7" fillId="4" borderId="6" xfId="1" applyNumberFormat="1" applyFont="1" applyFill="1" applyBorder="1" applyAlignment="1">
      <alignment horizontal="center"/>
    </xf>
    <xf numFmtId="164" fontId="7" fillId="4" borderId="9" xfId="1" applyNumberFormat="1" applyFont="1" applyFill="1" applyBorder="1" applyAlignment="1">
      <alignment horizontal="center"/>
    </xf>
    <xf numFmtId="0" fontId="7" fillId="2" borderId="0" xfId="0" applyFont="1" applyFill="1"/>
    <xf numFmtId="0" fontId="7" fillId="3" borderId="0" xfId="0" applyFont="1" applyFill="1"/>
    <xf numFmtId="0" fontId="8" fillId="3" borderId="0" xfId="3" applyFont="1" applyAlignment="1">
      <alignment horizontal="right"/>
    </xf>
    <xf numFmtId="0" fontId="8" fillId="3" borderId="0" xfId="3" applyFont="1">
      <alignment horizontal="center"/>
    </xf>
    <xf numFmtId="0" fontId="8" fillId="3" borderId="0" xfId="3" applyFont="1" applyAlignment="1">
      <alignment horizontal="left"/>
    </xf>
    <xf numFmtId="0" fontId="8" fillId="3" borderId="0" xfId="2" applyFont="1" applyFill="1" applyAlignment="1">
      <alignment horizontal="center"/>
    </xf>
    <xf numFmtId="0" fontId="7" fillId="6" borderId="0" xfId="0" applyFont="1" applyFill="1" applyAlignment="1"/>
    <xf numFmtId="165" fontId="7" fillId="4" borderId="5" xfId="0" applyNumberFormat="1" applyFont="1" applyFill="1" applyBorder="1" applyAlignment="1">
      <alignment horizontal="center"/>
    </xf>
    <xf numFmtId="165" fontId="7" fillId="4" borderId="6" xfId="0" applyNumberFormat="1" applyFont="1" applyFill="1" applyBorder="1" applyAlignment="1">
      <alignment horizontal="center"/>
    </xf>
    <xf numFmtId="165" fontId="7" fillId="4" borderId="7" xfId="0" applyNumberFormat="1" applyFont="1" applyFill="1" applyBorder="1" applyAlignment="1">
      <alignment horizontal="center"/>
    </xf>
    <xf numFmtId="165" fontId="7" fillId="4" borderId="9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wrapText="1"/>
    </xf>
    <xf numFmtId="0" fontId="7" fillId="4" borderId="0" xfId="0" applyFont="1" applyFill="1" applyBorder="1" applyAlignment="1">
      <alignment wrapText="1"/>
    </xf>
    <xf numFmtId="0" fontId="10" fillId="4" borderId="0" xfId="2" applyFont="1" applyFill="1" applyAlignment="1">
      <alignment horizontal="left"/>
    </xf>
    <xf numFmtId="0" fontId="7" fillId="4" borderId="0" xfId="0" applyFont="1" applyFill="1" applyAlignment="1">
      <alignment horizontal="right"/>
    </xf>
    <xf numFmtId="0" fontId="7" fillId="4" borderId="13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9" fillId="5" borderId="4" xfId="4" applyFont="1" applyBorder="1" applyAlignment="1">
      <alignment horizontal="left"/>
    </xf>
    <xf numFmtId="0" fontId="8" fillId="3" borderId="10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</cellXfs>
  <cellStyles count="6">
    <cellStyle name="Example" xfId="4" xr:uid="{96ED2DB9-0048-4683-93CD-7AEB2A64C6EA}"/>
    <cellStyle name="Hyperlink" xfId="2" builtinId="8"/>
    <cellStyle name="NavigationLink" xfId="3" xr:uid="{E2D88BF5-6C86-46A4-9682-F31C48E68425}"/>
    <cellStyle name="Normal" xfId="0" builtinId="0"/>
    <cellStyle name="Percent" xfId="1" builtinId="5"/>
    <cellStyle name="TopLink" xfId="5" xr:uid="{42CDBEA6-9E51-41C2-B7D9-FEAB719507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Growth</a:t>
            </a:r>
            <a:r>
              <a:rPr lang="en-US" baseline="0"/>
              <a:t> of $1: </a:t>
            </a:r>
            <a:r>
              <a:rPr lang="en-US"/>
              <a:t>Small vs. Large Stocks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'Size Portfolios'!$E$10</c:f>
              <c:strCache>
                <c:ptCount val="1"/>
                <c:pt idx="0">
                  <c:v>Low Size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'Size Portfolios'!$B$11:$B$65</c:f>
              <c:numCache>
                <c:formatCode>General</c:formatCode>
                <c:ptCount val="55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</c:numCache>
            </c:numRef>
          </c:xVal>
          <c:yVal>
            <c:numRef>
              <c:f>'Size Portfolios'!$E$11:$E$65</c:f>
              <c:numCache>
                <c:formatCode>"$"#,##0.00</c:formatCode>
                <c:ptCount val="55"/>
                <c:pt idx="0">
                  <c:v>1.3935</c:v>
                </c:pt>
                <c:pt idx="1">
                  <c:v>1.2969304499999998</c:v>
                </c:pt>
                <c:pt idx="2">
                  <c:v>2.6494992163050002</c:v>
                </c:pt>
                <c:pt idx="3">
                  <c:v>3.9837870216361986</c:v>
                </c:pt>
                <c:pt idx="4">
                  <c:v>2.732081139438105</c:v>
                </c:pt>
                <c:pt idx="5">
                  <c:v>2.2433118235926277</c:v>
                </c:pt>
                <c:pt idx="6">
                  <c:v>2.6480052765687381</c:v>
                </c:pt>
                <c:pt idx="7">
                  <c:v>2.6514476834282776</c:v>
                </c:pt>
                <c:pt idx="8">
                  <c:v>1.6375340892853041</c:v>
                </c:pt>
                <c:pt idx="9">
                  <c:v>1.1898322692747021</c:v>
                </c:pt>
                <c:pt idx="10">
                  <c:v>1.900638066939409</c:v>
                </c:pt>
                <c:pt idx="11">
                  <c:v>2.8294798902526979</c:v>
                </c:pt>
                <c:pt idx="12">
                  <c:v>3.612114027896594</c:v>
                </c:pt>
                <c:pt idx="13">
                  <c:v>4.5118916322456348</c:v>
                </c:pt>
                <c:pt idx="14">
                  <c:v>6.3694374172411621</c:v>
                </c:pt>
                <c:pt idx="15">
                  <c:v>8.9331359776807311</c:v>
                </c:pt>
                <c:pt idx="16">
                  <c:v>8.7821659796579272</c:v>
                </c:pt>
                <c:pt idx="17">
                  <c:v>11.228877421590626</c:v>
                </c:pt>
                <c:pt idx="18">
                  <c:v>15.090488366875643</c:v>
                </c:pt>
                <c:pt idx="19">
                  <c:v>13.495423746496888</c:v>
                </c:pt>
                <c:pt idx="20">
                  <c:v>17.429339768600734</c:v>
                </c:pt>
                <c:pt idx="21">
                  <c:v>18.068996538108379</c:v>
                </c:pt>
                <c:pt idx="22">
                  <c:v>15.50319902969699</c:v>
                </c:pt>
                <c:pt idx="23">
                  <c:v>18.416250127377054</c:v>
                </c:pt>
                <c:pt idx="24">
                  <c:v>20.101337014032055</c:v>
                </c:pt>
                <c:pt idx="25">
                  <c:v>14.581509869978854</c:v>
                </c:pt>
                <c:pt idx="26">
                  <c:v>21.800815406605384</c:v>
                </c:pt>
                <c:pt idx="27">
                  <c:v>26.389887049695819</c:v>
                </c:pt>
                <c:pt idx="28">
                  <c:v>31.422438510072816</c:v>
                </c:pt>
                <c:pt idx="29">
                  <c:v>29.640786246551688</c:v>
                </c:pt>
                <c:pt idx="30">
                  <c:v>39.686048705508057</c:v>
                </c:pt>
                <c:pt idx="31">
                  <c:v>46.28187000036349</c:v>
                </c:pt>
                <c:pt idx="32">
                  <c:v>57.255301377449676</c:v>
                </c:pt>
                <c:pt idx="33">
                  <c:v>52.978330364554189</c:v>
                </c:pt>
                <c:pt idx="34">
                  <c:v>74.339193167542433</c:v>
                </c:pt>
                <c:pt idx="35">
                  <c:v>69.462542095751644</c:v>
                </c:pt>
                <c:pt idx="36">
                  <c:v>89.787281912968567</c:v>
                </c:pt>
                <c:pt idx="37">
                  <c:v>79.129531549899198</c:v>
                </c:pt>
                <c:pt idx="38">
                  <c:v>138.87232787007309</c:v>
                </c:pt>
                <c:pt idx="39">
                  <c:v>158.95326648008566</c:v>
                </c:pt>
                <c:pt idx="40">
                  <c:v>164.16693362063245</c:v>
                </c:pt>
                <c:pt idx="41">
                  <c:v>193.12598071131202</c:v>
                </c:pt>
                <c:pt idx="42">
                  <c:v>177.27033769491331</c:v>
                </c:pt>
                <c:pt idx="43">
                  <c:v>106.37992965071747</c:v>
                </c:pt>
                <c:pt idx="44">
                  <c:v>145.24051795212455</c:v>
                </c:pt>
                <c:pt idx="45">
                  <c:v>188.14456695518211</c:v>
                </c:pt>
                <c:pt idx="46">
                  <c:v>165.26618761343195</c:v>
                </c:pt>
                <c:pt idx="47">
                  <c:v>193.14659346381794</c:v>
                </c:pt>
                <c:pt idx="48">
                  <c:v>284.94916933717059</c:v>
                </c:pt>
                <c:pt idx="49">
                  <c:v>288.31156953534924</c:v>
                </c:pt>
                <c:pt idx="50">
                  <c:v>263.86274843875162</c:v>
                </c:pt>
                <c:pt idx="51">
                  <c:v>324.70949822872774</c:v>
                </c:pt>
                <c:pt idx="52">
                  <c:v>369.58435088393787</c:v>
                </c:pt>
                <c:pt idx="53">
                  <c:v>318.76650263739646</c:v>
                </c:pt>
                <c:pt idx="54">
                  <c:v>379.33213813850176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50-40B2-BA41-43299D89DFD5}"/>
            </c:ext>
          </c:extLst>
        </c:ser>
        <c:ser>
          <c:idx val="1"/>
          <c:order val="1"/>
          <c:tx>
            <c:strRef>
              <c:f>'Size Portfolios'!$F$10</c:f>
              <c:strCache>
                <c:ptCount val="1"/>
                <c:pt idx="0">
                  <c:v>High Size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'Size Portfolios'!$B$11:$B$65</c:f>
              <c:numCache>
                <c:formatCode>General</c:formatCode>
                <c:ptCount val="55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</c:numCache>
            </c:numRef>
          </c:xVal>
          <c:yVal>
            <c:numRef>
              <c:f>'Size Portfolios'!$F$11:$F$65</c:f>
              <c:numCache>
                <c:formatCode>"$"#,##0.00</c:formatCode>
                <c:ptCount val="55"/>
                <c:pt idx="0">
                  <c:v>1.1066</c:v>
                </c:pt>
                <c:pt idx="1">
                  <c:v>0.99826386</c:v>
                </c:pt>
                <c:pt idx="2">
                  <c:v>1.215486075936</c:v>
                </c:pt>
                <c:pt idx="3">
                  <c:v>1.3269461490993311</c:v>
                </c:pt>
                <c:pt idx="4">
                  <c:v>1.2343253078921979</c:v>
                </c:pt>
                <c:pt idx="5">
                  <c:v>1.2662943333666059</c:v>
                </c:pt>
                <c:pt idx="6">
                  <c:v>1.4487673468047337</c:v>
                </c:pt>
                <c:pt idx="7">
                  <c:v>1.7385208161656804</c:v>
                </c:pt>
                <c:pt idx="8">
                  <c:v>1.4874784103113563</c:v>
                </c:pt>
                <c:pt idx="9">
                  <c:v>1.0784218474757332</c:v>
                </c:pt>
                <c:pt idx="10">
                  <c:v>1.4462715396497057</c:v>
                </c:pt>
                <c:pt idx="11">
                  <c:v>1.7660421770662558</c:v>
                </c:pt>
                <c:pt idx="12">
                  <c:v>1.6263482408603149</c:v>
                </c:pt>
                <c:pt idx="13">
                  <c:v>1.7239291353119339</c:v>
                </c:pt>
                <c:pt idx="14">
                  <c:v>2.0269958772997718</c:v>
                </c:pt>
                <c:pt idx="15">
                  <c:v>2.699553109387836</c:v>
                </c:pt>
                <c:pt idx="16">
                  <c:v>2.5316409059839127</c:v>
                </c:pt>
                <c:pt idx="17">
                  <c:v>3.0015134581345269</c:v>
                </c:pt>
                <c:pt idx="18">
                  <c:v>3.6093199334067689</c:v>
                </c:pt>
                <c:pt idx="19">
                  <c:v>3.9128637398062782</c:v>
                </c:pt>
                <c:pt idx="20">
                  <c:v>5.2009784829505046</c:v>
                </c:pt>
                <c:pt idx="21">
                  <c:v>6.1527575453304468</c:v>
                </c:pt>
                <c:pt idx="22">
                  <c:v>6.4210177743068551</c:v>
                </c:pt>
                <c:pt idx="23">
                  <c:v>7.4843383177320701</c:v>
                </c:pt>
                <c:pt idx="24">
                  <c:v>9.9040248958548478</c:v>
                </c:pt>
                <c:pt idx="25">
                  <c:v>9.6772227257397709</c:v>
                </c:pt>
                <c:pt idx="26">
                  <c:v>12.722644717530077</c:v>
                </c:pt>
                <c:pt idx="27">
                  <c:v>13.586512293850371</c:v>
                </c:pt>
                <c:pt idx="28">
                  <c:v>14.700606301946102</c:v>
                </c:pt>
                <c:pt idx="29">
                  <c:v>14.882893820090233</c:v>
                </c:pt>
                <c:pt idx="30">
                  <c:v>20.721453065711632</c:v>
                </c:pt>
                <c:pt idx="31">
                  <c:v>25.551623775329009</c:v>
                </c:pt>
                <c:pt idx="32">
                  <c:v>34.382264952082721</c:v>
                </c:pt>
                <c:pt idx="33">
                  <c:v>45.539309929033564</c:v>
                </c:pt>
                <c:pt idx="34">
                  <c:v>55.230075081931908</c:v>
                </c:pt>
                <c:pt idx="35">
                  <c:v>49.557946371017501</c:v>
                </c:pt>
                <c:pt idx="36">
                  <c:v>42.823021459196219</c:v>
                </c:pt>
                <c:pt idx="37">
                  <c:v>33.243511558774024</c:v>
                </c:pt>
                <c:pt idx="38">
                  <c:v>42.252503191201782</c:v>
                </c:pt>
                <c:pt idx="39">
                  <c:v>46.494654511598441</c:v>
                </c:pt>
                <c:pt idx="40">
                  <c:v>48.824036702629527</c:v>
                </c:pt>
                <c:pt idx="41">
                  <c:v>56.381997584196583</c:v>
                </c:pt>
                <c:pt idx="42">
                  <c:v>60.390757612432957</c:v>
                </c:pt>
                <c:pt idx="43">
                  <c:v>38.275662174760008</c:v>
                </c:pt>
                <c:pt idx="44">
                  <c:v>48.3727818564617</c:v>
                </c:pt>
                <c:pt idx="45">
                  <c:v>55.10143581269552</c:v>
                </c:pt>
                <c:pt idx="46">
                  <c:v>56.115302231649117</c:v>
                </c:pt>
                <c:pt idx="47">
                  <c:v>65.138642830498299</c:v>
                </c:pt>
                <c:pt idx="48">
                  <c:v>86.914491128733886</c:v>
                </c:pt>
                <c:pt idx="49">
                  <c:v>98.169917729904924</c:v>
                </c:pt>
                <c:pt idx="50">
                  <c:v>99.112348940112014</c:v>
                </c:pt>
                <c:pt idx="51">
                  <c:v>110.46071289375485</c:v>
                </c:pt>
                <c:pt idx="52">
                  <c:v>135.76726221771409</c:v>
                </c:pt>
                <c:pt idx="53">
                  <c:v>130.4451855387797</c:v>
                </c:pt>
                <c:pt idx="54">
                  <c:v>171.02668275989404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50-40B2-BA41-43299D89D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4710543"/>
        <c:axId val="642061711"/>
      </c:scatterChart>
      <c:valAx>
        <c:axId val="864710543"/>
        <c:scaling>
          <c:orientation val="minMax"/>
          <c:max val="2020"/>
          <c:min val="196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2061711"/>
        <c:crosses val="autoZero"/>
        <c:crossBetween val="midCat"/>
      </c:valAx>
      <c:valAx>
        <c:axId val="64206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647105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Growth</a:t>
            </a:r>
            <a:r>
              <a:rPr lang="en-US" baseline="0"/>
              <a:t> of $1: </a:t>
            </a:r>
            <a:r>
              <a:rPr lang="en-US"/>
              <a:t>Growth vs. Value Stocks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'BM Portfolios'!$E$10</c:f>
              <c:strCache>
                <c:ptCount val="1"/>
                <c:pt idx="0">
                  <c:v>"Growth" Low B/M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'BM Portfolios'!$B$11:$B$65</c:f>
              <c:numCache>
                <c:formatCode>General</c:formatCode>
                <c:ptCount val="55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</c:numCache>
            </c:numRef>
          </c:xVal>
          <c:yVal>
            <c:numRef>
              <c:f>'BM Portfolios'!$E$11:$E$65</c:f>
              <c:numCache>
                <c:formatCode>"$"#,##0.00</c:formatCode>
                <c:ptCount val="55"/>
                <c:pt idx="0">
                  <c:v>1.1716</c:v>
                </c:pt>
                <c:pt idx="1">
                  <c:v>1.04881632</c:v>
                </c:pt>
                <c:pt idx="2">
                  <c:v>1.397757509664</c:v>
                </c:pt>
                <c:pt idx="3">
                  <c:v>1.466247627637536</c:v>
                </c:pt>
                <c:pt idx="4">
                  <c:v>1.5144871745868109</c:v>
                </c:pt>
                <c:pt idx="5">
                  <c:v>1.3488022776870139</c:v>
                </c:pt>
                <c:pt idx="6">
                  <c:v>1.6916678166750527</c:v>
                </c:pt>
                <c:pt idx="7">
                  <c:v>2.0685714062302543</c:v>
                </c:pt>
                <c:pt idx="8">
                  <c:v>1.6050045540940543</c:v>
                </c:pt>
                <c:pt idx="9">
                  <c:v>1.1042431332167093</c:v>
                </c:pt>
                <c:pt idx="10">
                  <c:v>1.465441062091895</c:v>
                </c:pt>
                <c:pt idx="11">
                  <c:v>1.6710424431033877</c:v>
                </c:pt>
                <c:pt idx="12">
                  <c:v>1.5285025227066689</c:v>
                </c:pt>
                <c:pt idx="13">
                  <c:v>1.6461972169550823</c:v>
                </c:pt>
                <c:pt idx="14">
                  <c:v>1.9053086589038122</c:v>
                </c:pt>
                <c:pt idx="15">
                  <c:v>2.6573339865731471</c:v>
                </c:pt>
                <c:pt idx="16">
                  <c:v>2.4362437988902617</c:v>
                </c:pt>
                <c:pt idx="17">
                  <c:v>2.9500476160762181</c:v>
                </c:pt>
                <c:pt idx="18">
                  <c:v>3.4353304489207557</c:v>
                </c:pt>
                <c:pt idx="19">
                  <c:v>3.2797099795846454</c:v>
                </c:pt>
                <c:pt idx="20">
                  <c:v>4.2944522472681355</c:v>
                </c:pt>
                <c:pt idx="21">
                  <c:v>4.8188048666595753</c:v>
                </c:pt>
                <c:pt idx="22">
                  <c:v>5.0732377636192005</c:v>
                </c:pt>
                <c:pt idx="23">
                  <c:v>5.6292646225118643</c:v>
                </c:pt>
                <c:pt idx="24">
                  <c:v>7.5313931384586228</c:v>
                </c:pt>
                <c:pt idx="25">
                  <c:v>7.727962499372393</c:v>
                </c:pt>
                <c:pt idx="26">
                  <c:v>11.557167917811414</c:v>
                </c:pt>
                <c:pt idx="27">
                  <c:v>11.895792937803289</c:v>
                </c:pt>
                <c:pt idx="28">
                  <c:v>11.701891512917095</c:v>
                </c:pt>
                <c:pt idx="29">
                  <c:v>11.804868158230764</c:v>
                </c:pt>
                <c:pt idx="30">
                  <c:v>16.285996111095162</c:v>
                </c:pt>
                <c:pt idx="31">
                  <c:v>19.681626300258504</c:v>
                </c:pt>
                <c:pt idx="32">
                  <c:v>25.471960757794555</c:v>
                </c:pt>
                <c:pt idx="33">
                  <c:v>36.111598766325343</c:v>
                </c:pt>
                <c:pt idx="34">
                  <c:v>46.461182972754187</c:v>
                </c:pt>
                <c:pt idx="35">
                  <c:v>39.738249796596655</c:v>
                </c:pt>
                <c:pt idx="36">
                  <c:v>33.35628687926323</c:v>
                </c:pt>
                <c:pt idx="37">
                  <c:v>25.244037910226414</c:v>
                </c:pt>
                <c:pt idx="38">
                  <c:v>31.650974731841877</c:v>
                </c:pt>
                <c:pt idx="39">
                  <c:v>34.246354659852912</c:v>
                </c:pt>
                <c:pt idx="40">
                  <c:v>35.355936550832148</c:v>
                </c:pt>
                <c:pt idx="41">
                  <c:v>38.629896275439208</c:v>
                </c:pt>
                <c:pt idx="42">
                  <c:v>44.0380817540007</c:v>
                </c:pt>
                <c:pt idx="43">
                  <c:v>28.699617879082254</c:v>
                </c:pt>
                <c:pt idx="44">
                  <c:v>38.38860887506042</c:v>
                </c:pt>
                <c:pt idx="45">
                  <c:v>44.933866688258227</c:v>
                </c:pt>
                <c:pt idx="46">
                  <c:v>45.922411755399906</c:v>
                </c:pt>
                <c:pt idx="47">
                  <c:v>53.077123506891212</c:v>
                </c:pt>
                <c:pt idx="48">
                  <c:v>71.404654253820738</c:v>
                </c:pt>
                <c:pt idx="49">
                  <c:v>80.380219293525997</c:v>
                </c:pt>
                <c:pt idx="50">
                  <c:v>85.516515306382317</c:v>
                </c:pt>
                <c:pt idx="51">
                  <c:v>91.092192104358432</c:v>
                </c:pt>
                <c:pt idx="52">
                  <c:v>120.04129075512355</c:v>
                </c:pt>
                <c:pt idx="53">
                  <c:v>120.8815797904094</c:v>
                </c:pt>
                <c:pt idx="54">
                  <c:v>165.74073405063032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D8-4089-B979-55B85900B6FA}"/>
            </c:ext>
          </c:extLst>
        </c:ser>
        <c:ser>
          <c:idx val="1"/>
          <c:order val="1"/>
          <c:tx>
            <c:strRef>
              <c:f>'BM Portfolios'!$F$10</c:f>
              <c:strCache>
                <c:ptCount val="1"/>
                <c:pt idx="0">
                  <c:v>"Value" High B/M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'BM Portfolios'!$B$11:$B$65</c:f>
              <c:numCache>
                <c:formatCode>General</c:formatCode>
                <c:ptCount val="55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</c:numCache>
            </c:numRef>
          </c:xVal>
          <c:yVal>
            <c:numRef>
              <c:f>'BM Portfolios'!$F$11:$F$65</c:f>
              <c:numCache>
                <c:formatCode>"$"#,##0.00</c:formatCode>
                <c:ptCount val="55"/>
                <c:pt idx="0">
                  <c:v>1.2786</c:v>
                </c:pt>
                <c:pt idx="1">
                  <c:v>1.13053812</c:v>
                </c:pt>
                <c:pt idx="2">
                  <c:v>1.576874569776</c:v>
                </c:pt>
                <c:pt idx="3">
                  <c:v>2.1022891764253631</c:v>
                </c:pt>
                <c:pt idx="4">
                  <c:v>1.6664846301523852</c:v>
                </c:pt>
                <c:pt idx="5">
                  <c:v>1.8201345130524353</c:v>
                </c:pt>
                <c:pt idx="6">
                  <c:v>2.1532191289410312</c:v>
                </c:pt>
                <c:pt idx="7">
                  <c:v>2.3797377813056277</c:v>
                </c:pt>
                <c:pt idx="8">
                  <c:v>2.1339108684967565</c:v>
                </c:pt>
                <c:pt idx="9">
                  <c:v>1.6042741909358615</c:v>
                </c:pt>
                <c:pt idx="10">
                  <c:v>2.3711172542032033</c:v>
                </c:pt>
                <c:pt idx="11">
                  <c:v>3.715303625610999</c:v>
                </c:pt>
                <c:pt idx="12">
                  <c:v>4.0938930650607599</c:v>
                </c:pt>
                <c:pt idx="13">
                  <c:v>4.5843414542550383</c:v>
                </c:pt>
                <c:pt idx="14">
                  <c:v>5.8963799784628304</c:v>
                </c:pt>
                <c:pt idx="15">
                  <c:v>6.942397786642136</c:v>
                </c:pt>
                <c:pt idx="16">
                  <c:v>8.1594001186405034</c:v>
                </c:pt>
                <c:pt idx="17">
                  <c:v>10.67494317521737</c:v>
                </c:pt>
                <c:pt idx="18">
                  <c:v>14.058900161761276</c:v>
                </c:pt>
                <c:pt idx="19">
                  <c:v>16.761020772851793</c:v>
                </c:pt>
                <c:pt idx="20">
                  <c:v>22.230141851033334</c:v>
                </c:pt>
                <c:pt idx="21">
                  <c:v>27.527584654134575</c:v>
                </c:pt>
                <c:pt idx="22">
                  <c:v>27.158715019769172</c:v>
                </c:pt>
                <c:pt idx="23">
                  <c:v>35.213989894632711</c:v>
                </c:pt>
                <c:pt idx="24">
                  <c:v>45.232370019655718</c:v>
                </c:pt>
                <c:pt idx="25">
                  <c:v>37.69665717438108</c:v>
                </c:pt>
                <c:pt idx="26">
                  <c:v>49.145131958240619</c:v>
                </c:pt>
                <c:pt idx="27">
                  <c:v>64.76836940776532</c:v>
                </c:pt>
                <c:pt idx="28">
                  <c:v>81.251919422041595</c:v>
                </c:pt>
                <c:pt idx="29">
                  <c:v>77.733711311067196</c:v>
                </c:pt>
                <c:pt idx="30">
                  <c:v>115.1003063382972</c:v>
                </c:pt>
                <c:pt idx="31">
                  <c:v>141.75753728624684</c:v>
                </c:pt>
                <c:pt idx="32">
                  <c:v>190.42289983661539</c:v>
                </c:pt>
                <c:pt idx="33">
                  <c:v>209.96028935985214</c:v>
                </c:pt>
                <c:pt idx="34">
                  <c:v>218.10674858701438</c:v>
                </c:pt>
                <c:pt idx="35">
                  <c:v>267.79146591513626</c:v>
                </c:pt>
                <c:pt idx="36">
                  <c:v>312.70009474910461</c:v>
                </c:pt>
                <c:pt idx="37">
                  <c:v>218.63990624857396</c:v>
                </c:pt>
                <c:pt idx="38">
                  <c:v>312.56760997296135</c:v>
                </c:pt>
                <c:pt idx="39">
                  <c:v>391.39716120814222</c:v>
                </c:pt>
                <c:pt idx="40">
                  <c:v>450.02845595712188</c:v>
                </c:pt>
                <c:pt idx="41">
                  <c:v>555.29011180549264</c:v>
                </c:pt>
                <c:pt idx="42">
                  <c:v>524.08280752202393</c:v>
                </c:pt>
                <c:pt idx="43">
                  <c:v>339.76288411652808</c:v>
                </c:pt>
                <c:pt idx="44">
                  <c:v>445.2932359231217</c:v>
                </c:pt>
                <c:pt idx="45">
                  <c:v>511.10757619255907</c:v>
                </c:pt>
                <c:pt idx="46">
                  <c:v>420.74375672171465</c:v>
                </c:pt>
                <c:pt idx="47">
                  <c:v>546.33576810314651</c:v>
                </c:pt>
                <c:pt idx="48">
                  <c:v>786.72350606853092</c:v>
                </c:pt>
                <c:pt idx="49">
                  <c:v>869.17212950451301</c:v>
                </c:pt>
                <c:pt idx="50">
                  <c:v>793.29340259876903</c:v>
                </c:pt>
                <c:pt idx="51">
                  <c:v>999.23236991340957</c:v>
                </c:pt>
                <c:pt idx="52">
                  <c:v>1179.7936591567627</c:v>
                </c:pt>
                <c:pt idx="53">
                  <c:v>965.42515128797891</c:v>
                </c:pt>
                <c:pt idx="54">
                  <c:v>1225.9933996206044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D8-4089-B979-55B85900B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4710543"/>
        <c:axId val="642061711"/>
      </c:scatterChart>
      <c:valAx>
        <c:axId val="864710543"/>
        <c:scaling>
          <c:orientation val="minMax"/>
          <c:max val="2020"/>
          <c:min val="196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2061711"/>
        <c:crosses val="autoZero"/>
        <c:crossBetween val="midCat"/>
      </c:valAx>
      <c:valAx>
        <c:axId val="64206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647105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98913</xdr:colOff>
      <xdr:row>7</xdr:row>
      <xdr:rowOff>183173</xdr:rowOff>
    </xdr:from>
    <xdr:to>
      <xdr:col>14</xdr:col>
      <xdr:colOff>527539</xdr:colOff>
      <xdr:row>29</xdr:row>
      <xdr:rowOff>161193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EE8CE7-04EC-44D8-A45A-B2B4C00AF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98913</xdr:colOff>
      <xdr:row>7</xdr:row>
      <xdr:rowOff>183173</xdr:rowOff>
    </xdr:from>
    <xdr:to>
      <xdr:col>14</xdr:col>
      <xdr:colOff>527539</xdr:colOff>
      <xdr:row>29</xdr:row>
      <xdr:rowOff>161193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C375D1-7C29-4035-B9BA-CA8E9D430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ba.tuck.dartmouth.edu/pages/faculty/ken.french/ftp/Portfolios_Formed_on_ME_CSV.zi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mba.tuck.dartmouth.edu/pages/faculty/ken.french/ftp/Portfolios_Formed_on_BE-ME_CSV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A8817-9922-4C70-A724-01AF7D21739C}">
  <sheetPr>
    <pageSetUpPr autoPageBreaks="0" fitToPage="1"/>
  </sheetPr>
  <dimension ref="A1:O69"/>
  <sheetViews>
    <sheetView tabSelected="1" zoomScale="130" zoomScaleNormal="130" workbookViewId="0">
      <pane ySplit="3" topLeftCell="A4" activePane="bottomLeft" state="frozen"/>
      <selection pane="bottomLeft" activeCell="A4" sqref="A4"/>
    </sheetView>
  </sheetViews>
  <sheetFormatPr defaultColWidth="8.88671875" defaultRowHeight="13.8" x14ac:dyDescent="0.25"/>
  <cols>
    <col min="1" max="1" width="2.5546875" style="1" customWidth="1"/>
    <col min="2" max="2" width="12.44140625" style="1" customWidth="1"/>
    <col min="3" max="3" width="15.6640625" style="1" bestFit="1" customWidth="1"/>
    <col min="4" max="4" width="14.6640625" style="1" bestFit="1" customWidth="1"/>
    <col min="5" max="5" width="18" style="1" bestFit="1" customWidth="1"/>
    <col min="6" max="6" width="16.88671875" style="1" bestFit="1" customWidth="1"/>
    <col min="7" max="7" width="12.44140625" style="1" customWidth="1"/>
    <col min="8" max="10" width="8.88671875" style="1" customWidth="1"/>
    <col min="11" max="16384" width="8.88671875" style="1"/>
  </cols>
  <sheetData>
    <row r="1" spans="2:15" s="13" customFormat="1" ht="13.95" customHeight="1" x14ac:dyDescent="0.25">
      <c r="B1" s="30" t="s">
        <v>6</v>
      </c>
      <c r="C1" s="30"/>
      <c r="D1" s="30"/>
      <c r="E1" s="30"/>
      <c r="F1" s="30"/>
      <c r="G1" s="30"/>
      <c r="H1" s="30"/>
      <c r="I1" s="30"/>
      <c r="J1" s="30"/>
      <c r="K1" s="31"/>
      <c r="L1" s="31"/>
      <c r="M1" s="31"/>
      <c r="N1" s="31"/>
    </row>
    <row r="2" spans="2:15" s="13" customFormat="1" ht="13.95" customHeight="1" x14ac:dyDescent="0.25">
      <c r="B2" s="30"/>
      <c r="C2" s="30"/>
      <c r="D2" s="30"/>
      <c r="E2" s="30"/>
      <c r="F2" s="30"/>
      <c r="G2" s="30"/>
      <c r="H2" s="30"/>
      <c r="I2" s="30"/>
      <c r="J2" s="30"/>
      <c r="K2" s="31"/>
      <c r="L2" s="31"/>
      <c r="M2" s="31"/>
      <c r="N2" s="31"/>
    </row>
    <row r="3" spans="2:15" s="14" customFormat="1" x14ac:dyDescent="0.25">
      <c r="H3" s="15"/>
      <c r="I3" s="16"/>
      <c r="J3" s="17"/>
      <c r="K3" s="18"/>
      <c r="L3" s="18" t="s">
        <v>22</v>
      </c>
    </row>
    <row r="5" spans="2:15" x14ac:dyDescent="0.25">
      <c r="B5" s="32" t="s">
        <v>20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2:15" ht="14.25" customHeight="1" x14ac:dyDescent="0.25">
      <c r="B6" s="28" t="s">
        <v>13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2:15" x14ac:dyDescent="0.25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2:15" ht="14.4" thickBot="1" x14ac:dyDescent="0.3"/>
    <row r="9" spans="2:15" ht="14.4" thickBot="1" x14ac:dyDescent="0.3">
      <c r="B9" s="33" t="s">
        <v>5</v>
      </c>
      <c r="C9" s="34"/>
      <c r="D9" s="35"/>
      <c r="E9" s="33" t="s">
        <v>4</v>
      </c>
      <c r="F9" s="35"/>
    </row>
    <row r="10" spans="2:15" x14ac:dyDescent="0.25">
      <c r="B10" s="2" t="s">
        <v>0</v>
      </c>
      <c r="C10" s="3" t="s">
        <v>15</v>
      </c>
      <c r="D10" s="4" t="s">
        <v>16</v>
      </c>
      <c r="E10" s="2" t="s">
        <v>17</v>
      </c>
      <c r="F10" s="4" t="s">
        <v>18</v>
      </c>
    </row>
    <row r="11" spans="2:15" x14ac:dyDescent="0.25">
      <c r="B11" s="5">
        <v>1965</v>
      </c>
      <c r="C11" s="6">
        <v>0.39350000000000002</v>
      </c>
      <c r="D11" s="11">
        <v>0.1066</v>
      </c>
      <c r="E11" s="20">
        <f>1*(1+C11)</f>
        <v>1.3935</v>
      </c>
      <c r="F11" s="21">
        <f>1*(1+D11)</f>
        <v>1.1066</v>
      </c>
    </row>
    <row r="12" spans="2:15" x14ac:dyDescent="0.25">
      <c r="B12" s="5">
        <v>1966</v>
      </c>
      <c r="C12" s="6">
        <v>-6.93E-2</v>
      </c>
      <c r="D12" s="11">
        <v>-9.7899999999999987E-2</v>
      </c>
      <c r="E12" s="20">
        <f>E11*(1+C12)</f>
        <v>1.2969304499999998</v>
      </c>
      <c r="F12" s="21">
        <f>F11*(1+D12)</f>
        <v>0.99826386</v>
      </c>
    </row>
    <row r="13" spans="2:15" x14ac:dyDescent="0.25">
      <c r="B13" s="5">
        <v>1967</v>
      </c>
      <c r="C13" s="6">
        <v>1.0429000000000002</v>
      </c>
      <c r="D13" s="11">
        <v>0.21760000000000002</v>
      </c>
      <c r="E13" s="20">
        <f t="shared" ref="E13:F28" si="0">E12*(1+C13)</f>
        <v>2.6494992163050002</v>
      </c>
      <c r="F13" s="21">
        <f t="shared" si="0"/>
        <v>1.215486075936</v>
      </c>
    </row>
    <row r="14" spans="2:15" x14ac:dyDescent="0.25">
      <c r="B14" s="5">
        <v>1968</v>
      </c>
      <c r="C14" s="6">
        <v>0.50360000000000005</v>
      </c>
      <c r="D14" s="11">
        <v>9.1700000000000004E-2</v>
      </c>
      <c r="E14" s="20">
        <f t="shared" si="0"/>
        <v>3.9837870216361986</v>
      </c>
      <c r="F14" s="21">
        <f t="shared" si="0"/>
        <v>1.3269461490993311</v>
      </c>
    </row>
    <row r="15" spans="2:15" x14ac:dyDescent="0.25">
      <c r="B15" s="5">
        <v>1969</v>
      </c>
      <c r="C15" s="6">
        <v>-0.31420000000000003</v>
      </c>
      <c r="D15" s="11">
        <v>-6.9800000000000001E-2</v>
      </c>
      <c r="E15" s="20">
        <f t="shared" si="0"/>
        <v>2.732081139438105</v>
      </c>
      <c r="F15" s="21">
        <f t="shared" si="0"/>
        <v>1.2343253078921979</v>
      </c>
    </row>
    <row r="16" spans="2:15" x14ac:dyDescent="0.25">
      <c r="B16" s="5">
        <v>1970</v>
      </c>
      <c r="C16" s="6">
        <v>-0.1789</v>
      </c>
      <c r="D16" s="11">
        <v>2.5899999999999999E-2</v>
      </c>
      <c r="E16" s="20">
        <f t="shared" si="0"/>
        <v>2.2433118235926277</v>
      </c>
      <c r="F16" s="21">
        <f t="shared" si="0"/>
        <v>1.2662943333666059</v>
      </c>
    </row>
    <row r="17" spans="2:6" x14ac:dyDescent="0.25">
      <c r="B17" s="5">
        <v>1971</v>
      </c>
      <c r="C17" s="6">
        <v>0.1804</v>
      </c>
      <c r="D17" s="11">
        <v>0.14410000000000001</v>
      </c>
      <c r="E17" s="20">
        <f t="shared" si="0"/>
        <v>2.6480052765687381</v>
      </c>
      <c r="F17" s="21">
        <f t="shared" si="0"/>
        <v>1.4487673468047337</v>
      </c>
    </row>
    <row r="18" spans="2:6" x14ac:dyDescent="0.25">
      <c r="B18" s="5">
        <v>1972</v>
      </c>
      <c r="C18" s="6">
        <v>1.2999999999999999E-3</v>
      </c>
      <c r="D18" s="11">
        <v>0.2</v>
      </c>
      <c r="E18" s="20">
        <f t="shared" si="0"/>
        <v>2.6514476834282776</v>
      </c>
      <c r="F18" s="21">
        <f t="shared" si="0"/>
        <v>1.7385208161656804</v>
      </c>
    </row>
    <row r="19" spans="2:6" x14ac:dyDescent="0.25">
      <c r="B19" s="5">
        <v>1973</v>
      </c>
      <c r="C19" s="6">
        <v>-0.38240000000000002</v>
      </c>
      <c r="D19" s="11">
        <v>-0.1444</v>
      </c>
      <c r="E19" s="20">
        <f t="shared" si="0"/>
        <v>1.6375340892853041</v>
      </c>
      <c r="F19" s="21">
        <f t="shared" si="0"/>
        <v>1.4874784103113563</v>
      </c>
    </row>
    <row r="20" spans="2:6" x14ac:dyDescent="0.25">
      <c r="B20" s="5">
        <v>1974</v>
      </c>
      <c r="C20" s="6">
        <v>-0.27339999999999998</v>
      </c>
      <c r="D20" s="11">
        <v>-0.27500000000000002</v>
      </c>
      <c r="E20" s="20">
        <f t="shared" si="0"/>
        <v>1.1898322692747021</v>
      </c>
      <c r="F20" s="21">
        <f t="shared" si="0"/>
        <v>1.0784218474757332</v>
      </c>
    </row>
    <row r="21" spans="2:6" x14ac:dyDescent="0.25">
      <c r="B21" s="5">
        <v>1975</v>
      </c>
      <c r="C21" s="6">
        <v>0.59740000000000004</v>
      </c>
      <c r="D21" s="11">
        <v>0.34110000000000001</v>
      </c>
      <c r="E21" s="20">
        <f t="shared" si="0"/>
        <v>1.900638066939409</v>
      </c>
      <c r="F21" s="21">
        <f t="shared" si="0"/>
        <v>1.4462715396497057</v>
      </c>
    </row>
    <row r="22" spans="2:6" x14ac:dyDescent="0.25">
      <c r="B22" s="5">
        <v>1976</v>
      </c>
      <c r="C22" s="6">
        <v>0.48869999999999997</v>
      </c>
      <c r="D22" s="11">
        <v>0.22109999999999999</v>
      </c>
      <c r="E22" s="20">
        <f t="shared" si="0"/>
        <v>2.8294798902526979</v>
      </c>
      <c r="F22" s="21">
        <f t="shared" si="0"/>
        <v>1.7660421770662558</v>
      </c>
    </row>
    <row r="23" spans="2:6" x14ac:dyDescent="0.25">
      <c r="B23" s="5">
        <v>1977</v>
      </c>
      <c r="C23" s="6">
        <v>0.27660000000000001</v>
      </c>
      <c r="D23" s="11">
        <v>-7.9100000000000004E-2</v>
      </c>
      <c r="E23" s="20">
        <f t="shared" si="0"/>
        <v>3.612114027896594</v>
      </c>
      <c r="F23" s="21">
        <f t="shared" si="0"/>
        <v>1.6263482408603149</v>
      </c>
    </row>
    <row r="24" spans="2:6" x14ac:dyDescent="0.25">
      <c r="B24" s="5">
        <v>1978</v>
      </c>
      <c r="C24" s="6">
        <v>0.24909999999999999</v>
      </c>
      <c r="D24" s="11">
        <v>0.06</v>
      </c>
      <c r="E24" s="20">
        <f t="shared" si="0"/>
        <v>4.5118916322456348</v>
      </c>
      <c r="F24" s="21">
        <f t="shared" si="0"/>
        <v>1.7239291353119339</v>
      </c>
    </row>
    <row r="25" spans="2:6" x14ac:dyDescent="0.25">
      <c r="B25" s="5">
        <v>1979</v>
      </c>
      <c r="C25" s="6">
        <v>0.41170000000000001</v>
      </c>
      <c r="D25" s="11">
        <v>0.17579999999999998</v>
      </c>
      <c r="E25" s="20">
        <f t="shared" si="0"/>
        <v>6.3694374172411621</v>
      </c>
      <c r="F25" s="21">
        <f t="shared" si="0"/>
        <v>2.0269958772997718</v>
      </c>
    </row>
    <row r="26" spans="2:6" x14ac:dyDescent="0.25">
      <c r="B26" s="5">
        <v>1980</v>
      </c>
      <c r="C26" s="6">
        <v>0.40250000000000002</v>
      </c>
      <c r="D26" s="11">
        <v>0.33179999999999998</v>
      </c>
      <c r="E26" s="20">
        <f t="shared" si="0"/>
        <v>8.9331359776807311</v>
      </c>
      <c r="F26" s="21">
        <f t="shared" si="0"/>
        <v>2.699553109387836</v>
      </c>
    </row>
    <row r="27" spans="2:6" x14ac:dyDescent="0.25">
      <c r="B27" s="5">
        <v>1981</v>
      </c>
      <c r="C27" s="6">
        <v>-1.6899999999999998E-2</v>
      </c>
      <c r="D27" s="11">
        <v>-6.2199999999999998E-2</v>
      </c>
      <c r="E27" s="20">
        <f t="shared" si="0"/>
        <v>8.7821659796579272</v>
      </c>
      <c r="F27" s="21">
        <f t="shared" si="0"/>
        <v>2.5316409059839127</v>
      </c>
    </row>
    <row r="28" spans="2:6" x14ac:dyDescent="0.25">
      <c r="B28" s="5">
        <v>1982</v>
      </c>
      <c r="C28" s="6">
        <v>0.27860000000000001</v>
      </c>
      <c r="D28" s="11">
        <v>0.18559999999999999</v>
      </c>
      <c r="E28" s="20">
        <f t="shared" si="0"/>
        <v>11.228877421590626</v>
      </c>
      <c r="F28" s="21">
        <f t="shared" si="0"/>
        <v>3.0015134581345269</v>
      </c>
    </row>
    <row r="29" spans="2:6" x14ac:dyDescent="0.25">
      <c r="B29" s="5">
        <v>1983</v>
      </c>
      <c r="C29" s="6">
        <v>0.34389999999999998</v>
      </c>
      <c r="D29" s="11">
        <v>0.20250000000000001</v>
      </c>
      <c r="E29" s="20">
        <f t="shared" ref="E29:F44" si="1">E28*(1+C29)</f>
        <v>15.090488366875643</v>
      </c>
      <c r="F29" s="21">
        <f t="shared" si="1"/>
        <v>3.6093199334067689</v>
      </c>
    </row>
    <row r="30" spans="2:6" x14ac:dyDescent="0.25">
      <c r="B30" s="5">
        <v>1984</v>
      </c>
      <c r="C30" s="6">
        <v>-0.1057</v>
      </c>
      <c r="D30" s="11">
        <v>8.4100000000000008E-2</v>
      </c>
      <c r="E30" s="20">
        <f t="shared" si="1"/>
        <v>13.495423746496888</v>
      </c>
      <c r="F30" s="21">
        <f t="shared" si="1"/>
        <v>3.9128637398062782</v>
      </c>
    </row>
    <row r="31" spans="2:6" x14ac:dyDescent="0.25">
      <c r="B31" s="5">
        <v>1985</v>
      </c>
      <c r="C31" s="6">
        <v>0.29149999999999998</v>
      </c>
      <c r="D31" s="11">
        <v>0.32919999999999999</v>
      </c>
      <c r="E31" s="20">
        <f t="shared" si="1"/>
        <v>17.429339768600734</v>
      </c>
      <c r="F31" s="21">
        <f t="shared" si="1"/>
        <v>5.2009784829505046</v>
      </c>
    </row>
    <row r="32" spans="2:6" x14ac:dyDescent="0.25">
      <c r="B32" s="5">
        <v>1986</v>
      </c>
      <c r="C32" s="6">
        <v>3.6699999999999997E-2</v>
      </c>
      <c r="D32" s="11">
        <v>0.183</v>
      </c>
      <c r="E32" s="20">
        <f t="shared" si="1"/>
        <v>18.068996538108379</v>
      </c>
      <c r="F32" s="21">
        <f t="shared" si="1"/>
        <v>6.1527575453304468</v>
      </c>
    </row>
    <row r="33" spans="2:6" x14ac:dyDescent="0.25">
      <c r="B33" s="5">
        <v>1987</v>
      </c>
      <c r="C33" s="6">
        <v>-0.14199999999999999</v>
      </c>
      <c r="D33" s="11">
        <v>4.36E-2</v>
      </c>
      <c r="E33" s="20">
        <f t="shared" si="1"/>
        <v>15.50319902969699</v>
      </c>
      <c r="F33" s="21">
        <f t="shared" si="1"/>
        <v>6.4210177743068551</v>
      </c>
    </row>
    <row r="34" spans="2:6" x14ac:dyDescent="0.25">
      <c r="B34" s="5">
        <v>1988</v>
      </c>
      <c r="C34" s="6">
        <v>0.18789999999999998</v>
      </c>
      <c r="D34" s="11">
        <v>0.1656</v>
      </c>
      <c r="E34" s="20">
        <f t="shared" si="1"/>
        <v>18.416250127377054</v>
      </c>
      <c r="F34" s="21">
        <f t="shared" si="1"/>
        <v>7.4843383177320701</v>
      </c>
    </row>
    <row r="35" spans="2:6" x14ac:dyDescent="0.25">
      <c r="B35" s="5">
        <v>1989</v>
      </c>
      <c r="C35" s="6">
        <v>9.1499999999999998E-2</v>
      </c>
      <c r="D35" s="11">
        <v>0.32329999999999998</v>
      </c>
      <c r="E35" s="20">
        <f t="shared" si="1"/>
        <v>20.101337014032055</v>
      </c>
      <c r="F35" s="21">
        <f t="shared" si="1"/>
        <v>9.9040248958548478</v>
      </c>
    </row>
    <row r="36" spans="2:6" x14ac:dyDescent="0.25">
      <c r="B36" s="5">
        <v>1990</v>
      </c>
      <c r="C36" s="6">
        <v>-0.27460000000000001</v>
      </c>
      <c r="D36" s="11">
        <v>-2.29E-2</v>
      </c>
      <c r="E36" s="20">
        <f t="shared" si="1"/>
        <v>14.581509869978854</v>
      </c>
      <c r="F36" s="21">
        <f t="shared" si="1"/>
        <v>9.6772227257397709</v>
      </c>
    </row>
    <row r="37" spans="2:6" x14ac:dyDescent="0.25">
      <c r="B37" s="5">
        <v>1991</v>
      </c>
      <c r="C37" s="6">
        <v>0.49509999999999998</v>
      </c>
      <c r="D37" s="11">
        <v>0.31469999999999998</v>
      </c>
      <c r="E37" s="20">
        <f t="shared" si="1"/>
        <v>21.800815406605384</v>
      </c>
      <c r="F37" s="21">
        <f t="shared" si="1"/>
        <v>12.722644717530077</v>
      </c>
    </row>
    <row r="38" spans="2:6" x14ac:dyDescent="0.25">
      <c r="B38" s="5">
        <v>1992</v>
      </c>
      <c r="C38" s="6">
        <v>0.21050000000000002</v>
      </c>
      <c r="D38" s="11">
        <v>6.7900000000000002E-2</v>
      </c>
      <c r="E38" s="20">
        <f t="shared" si="1"/>
        <v>26.389887049695819</v>
      </c>
      <c r="F38" s="21">
        <f t="shared" si="1"/>
        <v>13.586512293850371</v>
      </c>
    </row>
    <row r="39" spans="2:6" x14ac:dyDescent="0.25">
      <c r="B39" s="5">
        <v>1993</v>
      </c>
      <c r="C39" s="6">
        <v>0.19070000000000001</v>
      </c>
      <c r="D39" s="11">
        <v>8.199999999999999E-2</v>
      </c>
      <c r="E39" s="20">
        <f t="shared" si="1"/>
        <v>31.422438510072816</v>
      </c>
      <c r="F39" s="21">
        <f t="shared" si="1"/>
        <v>14.700606301946102</v>
      </c>
    </row>
    <row r="40" spans="2:6" x14ac:dyDescent="0.25">
      <c r="B40" s="5">
        <v>1994</v>
      </c>
      <c r="C40" s="6">
        <v>-5.67E-2</v>
      </c>
      <c r="D40" s="11">
        <v>1.24E-2</v>
      </c>
      <c r="E40" s="20">
        <f t="shared" si="1"/>
        <v>29.640786246551688</v>
      </c>
      <c r="F40" s="21">
        <f t="shared" si="1"/>
        <v>14.882893820090233</v>
      </c>
    </row>
    <row r="41" spans="2:6" x14ac:dyDescent="0.25">
      <c r="B41" s="5">
        <v>1995</v>
      </c>
      <c r="C41" s="6">
        <v>0.33889999999999998</v>
      </c>
      <c r="D41" s="11">
        <v>0.39229999999999998</v>
      </c>
      <c r="E41" s="20">
        <f t="shared" si="1"/>
        <v>39.686048705508057</v>
      </c>
      <c r="F41" s="21">
        <f t="shared" si="1"/>
        <v>20.721453065711632</v>
      </c>
    </row>
    <row r="42" spans="2:6" x14ac:dyDescent="0.25">
      <c r="B42" s="5">
        <v>1996</v>
      </c>
      <c r="C42" s="6">
        <v>0.16620000000000001</v>
      </c>
      <c r="D42" s="11">
        <v>0.23309999999999997</v>
      </c>
      <c r="E42" s="20">
        <f t="shared" si="1"/>
        <v>46.28187000036349</v>
      </c>
      <c r="F42" s="21">
        <f t="shared" si="1"/>
        <v>25.551623775329009</v>
      </c>
    </row>
    <row r="43" spans="2:6" x14ac:dyDescent="0.25">
      <c r="B43" s="5">
        <v>1997</v>
      </c>
      <c r="C43" s="6">
        <v>0.23710000000000001</v>
      </c>
      <c r="D43" s="11">
        <v>0.34560000000000002</v>
      </c>
      <c r="E43" s="20">
        <f t="shared" si="1"/>
        <v>57.255301377449676</v>
      </c>
      <c r="F43" s="21">
        <f t="shared" si="1"/>
        <v>34.382264952082721</v>
      </c>
    </row>
    <row r="44" spans="2:6" x14ac:dyDescent="0.25">
      <c r="B44" s="5">
        <v>1998</v>
      </c>
      <c r="C44" s="6">
        <v>-7.4700000000000003E-2</v>
      </c>
      <c r="D44" s="11">
        <v>0.32450000000000001</v>
      </c>
      <c r="E44" s="20">
        <f t="shared" si="1"/>
        <v>52.978330364554189</v>
      </c>
      <c r="F44" s="21">
        <f t="shared" si="1"/>
        <v>45.539309929033564</v>
      </c>
    </row>
    <row r="45" spans="2:6" x14ac:dyDescent="0.25">
      <c r="B45" s="5">
        <v>1999</v>
      </c>
      <c r="C45" s="6">
        <v>0.4032</v>
      </c>
      <c r="D45" s="11">
        <v>0.21280000000000002</v>
      </c>
      <c r="E45" s="20">
        <f t="shared" ref="E45:F60" si="2">E44*(1+C45)</f>
        <v>74.339193167542433</v>
      </c>
      <c r="F45" s="21">
        <f t="shared" si="2"/>
        <v>55.230075081931908</v>
      </c>
    </row>
    <row r="46" spans="2:6" x14ac:dyDescent="0.25">
      <c r="B46" s="5">
        <v>2000</v>
      </c>
      <c r="C46" s="6">
        <v>-6.5599999999999992E-2</v>
      </c>
      <c r="D46" s="11">
        <v>-0.1027</v>
      </c>
      <c r="E46" s="20">
        <f t="shared" si="2"/>
        <v>69.462542095751644</v>
      </c>
      <c r="F46" s="21">
        <f t="shared" si="2"/>
        <v>49.557946371017501</v>
      </c>
    </row>
    <row r="47" spans="2:6" x14ac:dyDescent="0.25">
      <c r="B47" s="5">
        <v>2001</v>
      </c>
      <c r="C47" s="6">
        <v>0.29260000000000003</v>
      </c>
      <c r="D47" s="11">
        <v>-0.13589999999999999</v>
      </c>
      <c r="E47" s="20">
        <f t="shared" si="2"/>
        <v>89.787281912968567</v>
      </c>
      <c r="F47" s="21">
        <f t="shared" si="2"/>
        <v>42.823021459196219</v>
      </c>
    </row>
    <row r="48" spans="2:6" x14ac:dyDescent="0.25">
      <c r="B48" s="5">
        <v>2002</v>
      </c>
      <c r="C48" s="6">
        <v>-0.11869999999999999</v>
      </c>
      <c r="D48" s="11">
        <v>-0.22370000000000001</v>
      </c>
      <c r="E48" s="20">
        <f t="shared" si="2"/>
        <v>79.129531549899198</v>
      </c>
      <c r="F48" s="21">
        <f t="shared" si="2"/>
        <v>33.243511558774024</v>
      </c>
    </row>
    <row r="49" spans="2:6" x14ac:dyDescent="0.25">
      <c r="B49" s="5">
        <v>2003</v>
      </c>
      <c r="C49" s="6">
        <v>0.755</v>
      </c>
      <c r="D49" s="11">
        <v>0.27100000000000002</v>
      </c>
      <c r="E49" s="20">
        <f t="shared" si="2"/>
        <v>138.87232787007309</v>
      </c>
      <c r="F49" s="21">
        <f t="shared" si="2"/>
        <v>42.252503191201782</v>
      </c>
    </row>
    <row r="50" spans="2:6" x14ac:dyDescent="0.25">
      <c r="B50" s="5">
        <v>2004</v>
      </c>
      <c r="C50" s="6">
        <v>0.14460000000000001</v>
      </c>
      <c r="D50" s="11">
        <v>0.10039999999999999</v>
      </c>
      <c r="E50" s="20">
        <f t="shared" si="2"/>
        <v>158.95326648008566</v>
      </c>
      <c r="F50" s="21">
        <f t="shared" si="2"/>
        <v>46.494654511598441</v>
      </c>
    </row>
    <row r="51" spans="2:6" x14ac:dyDescent="0.25">
      <c r="B51" s="5">
        <v>2005</v>
      </c>
      <c r="C51" s="6">
        <v>3.2799999999999996E-2</v>
      </c>
      <c r="D51" s="11">
        <v>5.0099999999999999E-2</v>
      </c>
      <c r="E51" s="20">
        <f t="shared" si="2"/>
        <v>164.16693362063245</v>
      </c>
      <c r="F51" s="21">
        <f t="shared" si="2"/>
        <v>48.824036702629527</v>
      </c>
    </row>
    <row r="52" spans="2:6" x14ac:dyDescent="0.25">
      <c r="B52" s="5">
        <v>2006</v>
      </c>
      <c r="C52" s="6">
        <v>0.1764</v>
      </c>
      <c r="D52" s="11">
        <v>0.15479999999999999</v>
      </c>
      <c r="E52" s="20">
        <f t="shared" si="2"/>
        <v>193.12598071131202</v>
      </c>
      <c r="F52" s="21">
        <f t="shared" si="2"/>
        <v>56.381997584196583</v>
      </c>
    </row>
    <row r="53" spans="2:6" x14ac:dyDescent="0.25">
      <c r="B53" s="5">
        <v>2007</v>
      </c>
      <c r="C53" s="6">
        <v>-8.2100000000000006E-2</v>
      </c>
      <c r="D53" s="11">
        <v>7.1099999999999997E-2</v>
      </c>
      <c r="E53" s="20">
        <f t="shared" si="2"/>
        <v>177.27033769491331</v>
      </c>
      <c r="F53" s="21">
        <f t="shared" si="2"/>
        <v>60.390757612432957</v>
      </c>
    </row>
    <row r="54" spans="2:6" x14ac:dyDescent="0.25">
      <c r="B54" s="5">
        <v>2008</v>
      </c>
      <c r="C54" s="6">
        <v>-0.39990000000000003</v>
      </c>
      <c r="D54" s="11">
        <v>-0.36619999999999997</v>
      </c>
      <c r="E54" s="20">
        <f t="shared" si="2"/>
        <v>106.37992965071747</v>
      </c>
      <c r="F54" s="21">
        <f t="shared" si="2"/>
        <v>38.275662174760008</v>
      </c>
    </row>
    <row r="55" spans="2:6" x14ac:dyDescent="0.25">
      <c r="B55" s="5">
        <v>2009</v>
      </c>
      <c r="C55" s="6">
        <v>0.36530000000000001</v>
      </c>
      <c r="D55" s="11">
        <v>0.26379999999999998</v>
      </c>
      <c r="E55" s="20">
        <f t="shared" si="2"/>
        <v>145.24051795212455</v>
      </c>
      <c r="F55" s="21">
        <f t="shared" si="2"/>
        <v>48.3727818564617</v>
      </c>
    </row>
    <row r="56" spans="2:6" x14ac:dyDescent="0.25">
      <c r="B56" s="5">
        <v>2010</v>
      </c>
      <c r="C56" s="6">
        <v>0.2954</v>
      </c>
      <c r="D56" s="11">
        <v>0.1391</v>
      </c>
      <c r="E56" s="20">
        <f t="shared" si="2"/>
        <v>188.14456695518211</v>
      </c>
      <c r="F56" s="21">
        <f t="shared" si="2"/>
        <v>55.10143581269552</v>
      </c>
    </row>
    <row r="57" spans="2:6" x14ac:dyDescent="0.25">
      <c r="B57" s="5">
        <v>2011</v>
      </c>
      <c r="C57" s="6">
        <v>-0.1216</v>
      </c>
      <c r="D57" s="11">
        <v>1.84E-2</v>
      </c>
      <c r="E57" s="20">
        <f t="shared" si="2"/>
        <v>165.26618761343195</v>
      </c>
      <c r="F57" s="21">
        <f t="shared" si="2"/>
        <v>56.115302231649117</v>
      </c>
    </row>
    <row r="58" spans="2:6" x14ac:dyDescent="0.25">
      <c r="B58" s="5">
        <v>2012</v>
      </c>
      <c r="C58" s="6">
        <v>0.16870000000000002</v>
      </c>
      <c r="D58" s="11">
        <v>0.16079999999999997</v>
      </c>
      <c r="E58" s="20">
        <f t="shared" si="2"/>
        <v>193.14659346381794</v>
      </c>
      <c r="F58" s="21">
        <f t="shared" si="2"/>
        <v>65.138642830498299</v>
      </c>
    </row>
    <row r="59" spans="2:6" x14ac:dyDescent="0.25">
      <c r="B59" s="5">
        <v>2013</v>
      </c>
      <c r="C59" s="6">
        <v>0.4753</v>
      </c>
      <c r="D59" s="11">
        <v>0.33429999999999999</v>
      </c>
      <c r="E59" s="20">
        <f t="shared" si="2"/>
        <v>284.94916933717059</v>
      </c>
      <c r="F59" s="21">
        <f t="shared" si="2"/>
        <v>86.914491128733886</v>
      </c>
    </row>
    <row r="60" spans="2:6" x14ac:dyDescent="0.25">
      <c r="B60" s="5">
        <v>2014</v>
      </c>
      <c r="C60" s="6">
        <v>1.18E-2</v>
      </c>
      <c r="D60" s="11">
        <v>0.1295</v>
      </c>
      <c r="E60" s="20">
        <f t="shared" si="2"/>
        <v>288.31156953534924</v>
      </c>
      <c r="F60" s="21">
        <f t="shared" si="2"/>
        <v>98.169917729904924</v>
      </c>
    </row>
    <row r="61" spans="2:6" x14ac:dyDescent="0.25">
      <c r="B61" s="5">
        <v>2015</v>
      </c>
      <c r="C61" s="6">
        <v>-8.48E-2</v>
      </c>
      <c r="D61" s="11">
        <v>9.5999999999999992E-3</v>
      </c>
      <c r="E61" s="20">
        <f t="shared" ref="E61:F65" si="3">E60*(1+C61)</f>
        <v>263.86274843875162</v>
      </c>
      <c r="F61" s="21">
        <f t="shared" si="3"/>
        <v>99.112348940112014</v>
      </c>
    </row>
    <row r="62" spans="2:6" x14ac:dyDescent="0.25">
      <c r="B62" s="5">
        <v>2016</v>
      </c>
      <c r="C62" s="6">
        <v>0.2306</v>
      </c>
      <c r="D62" s="11">
        <v>0.11449999999999999</v>
      </c>
      <c r="E62" s="20">
        <f t="shared" si="3"/>
        <v>324.70949822872774</v>
      </c>
      <c r="F62" s="21">
        <f t="shared" si="3"/>
        <v>110.46071289375485</v>
      </c>
    </row>
    <row r="63" spans="2:6" x14ac:dyDescent="0.25">
      <c r="B63" s="5">
        <v>2017</v>
      </c>
      <c r="C63" s="6">
        <v>0.13819999999999999</v>
      </c>
      <c r="D63" s="11">
        <v>0.2291</v>
      </c>
      <c r="E63" s="20">
        <f t="shared" si="3"/>
        <v>369.58435088393787</v>
      </c>
      <c r="F63" s="21">
        <f t="shared" si="3"/>
        <v>135.76726221771409</v>
      </c>
    </row>
    <row r="64" spans="2:6" x14ac:dyDescent="0.25">
      <c r="B64" s="5">
        <v>2018</v>
      </c>
      <c r="C64" s="6">
        <v>-0.13750000000000001</v>
      </c>
      <c r="D64" s="11">
        <v>-3.9199999999999999E-2</v>
      </c>
      <c r="E64" s="20">
        <f t="shared" si="3"/>
        <v>318.76650263739646</v>
      </c>
      <c r="F64" s="21">
        <f t="shared" si="3"/>
        <v>130.4451855387797</v>
      </c>
    </row>
    <row r="65" spans="1:12" ht="14.4" thickBot="1" x14ac:dyDescent="0.3">
      <c r="B65" s="7">
        <v>2019</v>
      </c>
      <c r="C65" s="8">
        <v>0.19</v>
      </c>
      <c r="D65" s="12">
        <v>0.31109999999999999</v>
      </c>
      <c r="E65" s="22">
        <f t="shared" si="3"/>
        <v>379.33213813850176</v>
      </c>
      <c r="F65" s="23">
        <f t="shared" si="3"/>
        <v>171.02668275989404</v>
      </c>
    </row>
    <row r="66" spans="1:12" x14ac:dyDescent="0.25">
      <c r="C66" s="10"/>
      <c r="D66" s="10"/>
    </row>
    <row r="67" spans="1:12" x14ac:dyDescent="0.25">
      <c r="B67" s="1" t="s">
        <v>1</v>
      </c>
      <c r="C67" s="26" t="s">
        <v>19</v>
      </c>
      <c r="D67" s="26"/>
      <c r="E67" s="26"/>
      <c r="F67" s="26"/>
      <c r="G67" s="26"/>
      <c r="H67" s="26"/>
      <c r="I67" s="26"/>
      <c r="J67" s="26"/>
      <c r="K67" s="26"/>
      <c r="L67" s="26"/>
    </row>
    <row r="69" spans="1:12" x14ac:dyDescent="0.25">
      <c r="A69" s="19"/>
      <c r="B69" s="9" t="s">
        <v>2</v>
      </c>
      <c r="H69" s="27" t="s">
        <v>3</v>
      </c>
      <c r="I69" s="27"/>
    </row>
  </sheetData>
  <mergeCells count="9">
    <mergeCell ref="C67:L67"/>
    <mergeCell ref="H69:I69"/>
    <mergeCell ref="B6:H7"/>
    <mergeCell ref="I6:O7"/>
    <mergeCell ref="B1:J2"/>
    <mergeCell ref="K1:N2"/>
    <mergeCell ref="B5:O5"/>
    <mergeCell ref="B9:D9"/>
    <mergeCell ref="E9:F9"/>
  </mergeCells>
  <hyperlinks>
    <hyperlink ref="B69" location="'Size Portfolios'!A4" display="▲Top" xr:uid="{13076320-7F94-4C77-BC68-08CB611A35AB}"/>
    <hyperlink ref="C67" r:id="rId1" xr:uid="{85DB6854-2237-4952-9BF7-1AB2C08987F9}"/>
    <hyperlink ref="L3" location="'BM Portfolios'!A4" display="Next ►" xr:uid="{E3E602EF-A228-4957-95B4-C3E72EE09D52}"/>
  </hyperlinks>
  <pageMargins left="0.7" right="0.7" top="0.75" bottom="0.75" header="0.3" footer="0.3"/>
  <pageSetup orientation="landscape" r:id="rId2"/>
  <colBreaks count="1" manualBreakCount="1">
    <brk id="10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7FC0-36B8-4063-9B55-DA8DF30611F2}">
  <sheetPr codeName="Sheet13">
    <pageSetUpPr autoPageBreaks="0" fitToPage="1"/>
  </sheetPr>
  <dimension ref="A1:O69"/>
  <sheetViews>
    <sheetView zoomScale="130" zoomScaleNormal="130" workbookViewId="0">
      <pane ySplit="3" topLeftCell="A4" activePane="bottomLeft" state="frozen"/>
      <selection pane="bottomLeft" activeCell="A4" sqref="A4"/>
    </sheetView>
  </sheetViews>
  <sheetFormatPr defaultColWidth="8.88671875" defaultRowHeight="13.8" x14ac:dyDescent="0.25"/>
  <cols>
    <col min="1" max="1" width="2.5546875" style="1" customWidth="1"/>
    <col min="2" max="2" width="12.44140625" style="1" customWidth="1"/>
    <col min="3" max="3" width="15.6640625" style="1" bestFit="1" customWidth="1"/>
    <col min="4" max="4" width="14.6640625" style="1" bestFit="1" customWidth="1"/>
    <col min="5" max="5" width="18" style="1" bestFit="1" customWidth="1"/>
    <col min="6" max="6" width="16.88671875" style="1" bestFit="1" customWidth="1"/>
    <col min="7" max="7" width="12.44140625" style="1" customWidth="1"/>
    <col min="8" max="10" width="8.88671875" style="1" customWidth="1"/>
    <col min="11" max="16384" width="8.88671875" style="1"/>
  </cols>
  <sheetData>
    <row r="1" spans="2:15" s="13" customFormat="1" ht="13.95" customHeight="1" x14ac:dyDescent="0.25">
      <c r="B1" s="30" t="s">
        <v>6</v>
      </c>
      <c r="C1" s="30"/>
      <c r="D1" s="30"/>
      <c r="E1" s="30"/>
      <c r="F1" s="30"/>
      <c r="G1" s="30"/>
      <c r="H1" s="30"/>
      <c r="I1" s="30"/>
      <c r="J1" s="30"/>
      <c r="K1" s="31"/>
      <c r="L1" s="31"/>
      <c r="M1" s="31"/>
      <c r="N1" s="31"/>
    </row>
    <row r="2" spans="2:15" s="13" customFormat="1" ht="13.95" customHeight="1" x14ac:dyDescent="0.25">
      <c r="B2" s="30"/>
      <c r="C2" s="30"/>
      <c r="D2" s="30"/>
      <c r="E2" s="30"/>
      <c r="F2" s="30"/>
      <c r="G2" s="30"/>
      <c r="H2" s="30"/>
      <c r="I2" s="30"/>
      <c r="J2" s="30"/>
      <c r="K2" s="31"/>
      <c r="L2" s="31"/>
      <c r="M2" s="31"/>
      <c r="N2" s="31"/>
    </row>
    <row r="3" spans="2:15" s="14" customFormat="1" x14ac:dyDescent="0.25">
      <c r="H3" s="15"/>
      <c r="I3" s="16"/>
      <c r="J3" s="17"/>
      <c r="K3" s="18"/>
      <c r="L3" s="18" t="s">
        <v>21</v>
      </c>
    </row>
    <row r="5" spans="2:15" x14ac:dyDescent="0.25">
      <c r="B5" s="32" t="s">
        <v>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2:15" ht="14.25" customHeight="1" x14ac:dyDescent="0.25">
      <c r="B6" s="28" t="s">
        <v>14</v>
      </c>
      <c r="C6" s="28"/>
      <c r="D6" s="28"/>
      <c r="E6" s="28"/>
      <c r="F6" s="28"/>
      <c r="G6" s="28"/>
      <c r="H6" s="28"/>
      <c r="I6" s="24"/>
      <c r="J6" s="24"/>
      <c r="K6" s="24"/>
      <c r="L6" s="24"/>
      <c r="M6" s="24"/>
      <c r="N6" s="24"/>
      <c r="O6" s="24"/>
    </row>
    <row r="7" spans="2:15" x14ac:dyDescent="0.25">
      <c r="B7" s="29"/>
      <c r="C7" s="29"/>
      <c r="D7" s="29"/>
      <c r="E7" s="29"/>
      <c r="F7" s="29"/>
      <c r="G7" s="29"/>
      <c r="H7" s="29"/>
      <c r="I7" s="25"/>
      <c r="J7" s="25"/>
      <c r="K7" s="25"/>
      <c r="L7" s="25"/>
      <c r="M7" s="25"/>
      <c r="N7" s="25"/>
      <c r="O7" s="25"/>
    </row>
    <row r="8" spans="2:15" ht="14.4" thickBot="1" x14ac:dyDescent="0.3"/>
    <row r="9" spans="2:15" ht="14.4" thickBot="1" x14ac:dyDescent="0.3">
      <c r="B9" s="33" t="s">
        <v>5</v>
      </c>
      <c r="C9" s="34"/>
      <c r="D9" s="35"/>
      <c r="E9" s="33" t="s">
        <v>4</v>
      </c>
      <c r="F9" s="35"/>
    </row>
    <row r="10" spans="2:15" x14ac:dyDescent="0.25">
      <c r="B10" s="2" t="s">
        <v>0</v>
      </c>
      <c r="C10" s="3" t="s">
        <v>8</v>
      </c>
      <c r="D10" s="4" t="s">
        <v>9</v>
      </c>
      <c r="E10" s="2" t="s">
        <v>11</v>
      </c>
      <c r="F10" s="4" t="s">
        <v>10</v>
      </c>
    </row>
    <row r="11" spans="2:15" x14ac:dyDescent="0.25">
      <c r="B11" s="5">
        <v>1965</v>
      </c>
      <c r="C11" s="6">
        <v>0.1716</v>
      </c>
      <c r="D11" s="11">
        <v>0.27860000000000001</v>
      </c>
      <c r="E11" s="20">
        <f>1*(1+C11)</f>
        <v>1.1716</v>
      </c>
      <c r="F11" s="21">
        <f>1*(1+D11)</f>
        <v>1.2786</v>
      </c>
    </row>
    <row r="12" spans="2:15" x14ac:dyDescent="0.25">
      <c r="B12" s="5">
        <v>1966</v>
      </c>
      <c r="C12" s="6">
        <v>-0.1048</v>
      </c>
      <c r="D12" s="11">
        <v>-0.1158</v>
      </c>
      <c r="E12" s="20">
        <f>E11*(1+C12)</f>
        <v>1.04881632</v>
      </c>
      <c r="F12" s="21">
        <f>F11*(1+D12)</f>
        <v>1.13053812</v>
      </c>
    </row>
    <row r="13" spans="2:15" x14ac:dyDescent="0.25">
      <c r="B13" s="5">
        <v>1967</v>
      </c>
      <c r="C13" s="6">
        <v>0.33270000000000005</v>
      </c>
      <c r="D13" s="11">
        <v>0.39479999999999998</v>
      </c>
      <c r="E13" s="20">
        <f t="shared" ref="E13:E65" si="0">E12*(1+C13)</f>
        <v>1.397757509664</v>
      </c>
      <c r="F13" s="21">
        <f t="shared" ref="F13:F65" si="1">F12*(1+D13)</f>
        <v>1.576874569776</v>
      </c>
    </row>
    <row r="14" spans="2:15" x14ac:dyDescent="0.25">
      <c r="B14" s="5">
        <v>1968</v>
      </c>
      <c r="C14" s="6">
        <v>4.9000000000000002E-2</v>
      </c>
      <c r="D14" s="11">
        <v>0.3332</v>
      </c>
      <c r="E14" s="20">
        <f t="shared" si="0"/>
        <v>1.466247627637536</v>
      </c>
      <c r="F14" s="21">
        <f t="shared" si="1"/>
        <v>2.1022891764253631</v>
      </c>
    </row>
    <row r="15" spans="2:15" x14ac:dyDescent="0.25">
      <c r="B15" s="5">
        <v>1969</v>
      </c>
      <c r="C15" s="6">
        <v>3.2899999999999999E-2</v>
      </c>
      <c r="D15" s="11">
        <v>-0.20730000000000001</v>
      </c>
      <c r="E15" s="20">
        <f t="shared" si="0"/>
        <v>1.5144871745868109</v>
      </c>
      <c r="F15" s="21">
        <f t="shared" si="1"/>
        <v>1.6664846301523852</v>
      </c>
    </row>
    <row r="16" spans="2:15" x14ac:dyDescent="0.25">
      <c r="B16" s="5">
        <v>1970</v>
      </c>
      <c r="C16" s="6">
        <v>-0.1094</v>
      </c>
      <c r="D16" s="11">
        <v>9.2200000000000004E-2</v>
      </c>
      <c r="E16" s="20">
        <f t="shared" si="0"/>
        <v>1.3488022776870139</v>
      </c>
      <c r="F16" s="21">
        <f t="shared" si="1"/>
        <v>1.8201345130524353</v>
      </c>
    </row>
    <row r="17" spans="2:6" x14ac:dyDescent="0.25">
      <c r="B17" s="5">
        <v>1971</v>
      </c>
      <c r="C17" s="6">
        <v>0.25420000000000004</v>
      </c>
      <c r="D17" s="11">
        <v>0.183</v>
      </c>
      <c r="E17" s="20">
        <f t="shared" si="0"/>
        <v>1.6916678166750527</v>
      </c>
      <c r="F17" s="21">
        <f t="shared" si="1"/>
        <v>2.1532191289410312</v>
      </c>
    </row>
    <row r="18" spans="2:6" x14ac:dyDescent="0.25">
      <c r="B18" s="5">
        <v>1972</v>
      </c>
      <c r="C18" s="6">
        <v>0.2228</v>
      </c>
      <c r="D18" s="11">
        <v>0.1052</v>
      </c>
      <c r="E18" s="20">
        <f t="shared" si="0"/>
        <v>2.0685714062302543</v>
      </c>
      <c r="F18" s="21">
        <f t="shared" si="1"/>
        <v>2.3797377813056277</v>
      </c>
    </row>
    <row r="19" spans="2:6" x14ac:dyDescent="0.25">
      <c r="B19" s="5">
        <v>1973</v>
      </c>
      <c r="C19" s="6">
        <v>-0.22409999999999999</v>
      </c>
      <c r="D19" s="11">
        <v>-0.1033</v>
      </c>
      <c r="E19" s="20">
        <f t="shared" si="0"/>
        <v>1.6050045540940543</v>
      </c>
      <c r="F19" s="21">
        <f t="shared" si="1"/>
        <v>2.1339108684967565</v>
      </c>
    </row>
    <row r="20" spans="2:6" x14ac:dyDescent="0.25">
      <c r="B20" s="5">
        <v>1974</v>
      </c>
      <c r="C20" s="6">
        <v>-0.312</v>
      </c>
      <c r="D20" s="11">
        <v>-0.2482</v>
      </c>
      <c r="E20" s="20">
        <f t="shared" si="0"/>
        <v>1.1042431332167093</v>
      </c>
      <c r="F20" s="21">
        <f t="shared" si="1"/>
        <v>1.6042741909358615</v>
      </c>
    </row>
    <row r="21" spans="2:6" x14ac:dyDescent="0.25">
      <c r="B21" s="5">
        <v>1975</v>
      </c>
      <c r="C21" s="6">
        <v>0.3271</v>
      </c>
      <c r="D21" s="11">
        <v>0.47799999999999998</v>
      </c>
      <c r="E21" s="20">
        <f t="shared" si="0"/>
        <v>1.465441062091895</v>
      </c>
      <c r="F21" s="21">
        <f t="shared" si="1"/>
        <v>2.3711172542032033</v>
      </c>
    </row>
    <row r="22" spans="2:6" x14ac:dyDescent="0.25">
      <c r="B22" s="5">
        <v>1976</v>
      </c>
      <c r="C22" s="6">
        <v>0.14029999999999998</v>
      </c>
      <c r="D22" s="11">
        <v>0.56689999999999996</v>
      </c>
      <c r="E22" s="20">
        <f t="shared" si="0"/>
        <v>1.6710424431033877</v>
      </c>
      <c r="F22" s="21">
        <f t="shared" si="1"/>
        <v>3.715303625610999</v>
      </c>
    </row>
    <row r="23" spans="2:6" x14ac:dyDescent="0.25">
      <c r="B23" s="5">
        <v>1977</v>
      </c>
      <c r="C23" s="6">
        <v>-8.5299999999999987E-2</v>
      </c>
      <c r="D23" s="11">
        <v>0.10189999999999999</v>
      </c>
      <c r="E23" s="20">
        <f t="shared" si="0"/>
        <v>1.5285025227066689</v>
      </c>
      <c r="F23" s="21">
        <f t="shared" si="1"/>
        <v>4.0938930650607599</v>
      </c>
    </row>
    <row r="24" spans="2:6" x14ac:dyDescent="0.25">
      <c r="B24" s="5">
        <v>1978</v>
      </c>
      <c r="C24" s="6">
        <v>7.6999999999999999E-2</v>
      </c>
      <c r="D24" s="11">
        <v>0.1198</v>
      </c>
      <c r="E24" s="20">
        <f t="shared" si="0"/>
        <v>1.6461972169550823</v>
      </c>
      <c r="F24" s="21">
        <f t="shared" si="1"/>
        <v>4.5843414542550383</v>
      </c>
    </row>
    <row r="25" spans="2:6" x14ac:dyDescent="0.25">
      <c r="B25" s="5">
        <v>1979</v>
      </c>
      <c r="C25" s="6">
        <v>0.15740000000000001</v>
      </c>
      <c r="D25" s="11">
        <v>0.28620000000000001</v>
      </c>
      <c r="E25" s="20">
        <f t="shared" si="0"/>
        <v>1.9053086589038122</v>
      </c>
      <c r="F25" s="21">
        <f t="shared" si="1"/>
        <v>5.8963799784628304</v>
      </c>
    </row>
    <row r="26" spans="2:6" x14ac:dyDescent="0.25">
      <c r="B26" s="5">
        <v>1980</v>
      </c>
      <c r="C26" s="6">
        <v>0.3947</v>
      </c>
      <c r="D26" s="11">
        <v>0.17739999999999997</v>
      </c>
      <c r="E26" s="20">
        <f t="shared" si="0"/>
        <v>2.6573339865731471</v>
      </c>
      <c r="F26" s="21">
        <f t="shared" si="1"/>
        <v>6.942397786642136</v>
      </c>
    </row>
    <row r="27" spans="2:6" x14ac:dyDescent="0.25">
      <c r="B27" s="5">
        <v>1981</v>
      </c>
      <c r="C27" s="6">
        <v>-8.3199999999999996E-2</v>
      </c>
      <c r="D27" s="11">
        <v>0.17530000000000001</v>
      </c>
      <c r="E27" s="20">
        <f t="shared" si="0"/>
        <v>2.4362437988902617</v>
      </c>
      <c r="F27" s="21">
        <f t="shared" si="1"/>
        <v>8.1594001186405034</v>
      </c>
    </row>
    <row r="28" spans="2:6" x14ac:dyDescent="0.25">
      <c r="B28" s="5">
        <v>1982</v>
      </c>
      <c r="C28" s="6">
        <v>0.2109</v>
      </c>
      <c r="D28" s="11">
        <v>0.30829999999999996</v>
      </c>
      <c r="E28" s="20">
        <f t="shared" si="0"/>
        <v>2.9500476160762181</v>
      </c>
      <c r="F28" s="21">
        <f t="shared" si="1"/>
        <v>10.67494317521737</v>
      </c>
    </row>
    <row r="29" spans="2:6" x14ac:dyDescent="0.25">
      <c r="B29" s="5">
        <v>1983</v>
      </c>
      <c r="C29" s="6">
        <v>0.16449999999999998</v>
      </c>
      <c r="D29" s="11">
        <v>0.317</v>
      </c>
      <c r="E29" s="20">
        <f t="shared" si="0"/>
        <v>3.4353304489207557</v>
      </c>
      <c r="F29" s="21">
        <f t="shared" si="1"/>
        <v>14.058900161761276</v>
      </c>
    </row>
    <row r="30" spans="2:6" x14ac:dyDescent="0.25">
      <c r="B30" s="5">
        <v>1984</v>
      </c>
      <c r="C30" s="6">
        <v>-4.53E-2</v>
      </c>
      <c r="D30" s="11">
        <v>0.19219999999999998</v>
      </c>
      <c r="E30" s="20">
        <f t="shared" si="0"/>
        <v>3.2797099795846454</v>
      </c>
      <c r="F30" s="21">
        <f t="shared" si="1"/>
        <v>16.761020772851793</v>
      </c>
    </row>
    <row r="31" spans="2:6" x14ac:dyDescent="0.25">
      <c r="B31" s="5">
        <v>1985</v>
      </c>
      <c r="C31" s="6">
        <v>0.30940000000000001</v>
      </c>
      <c r="D31" s="11">
        <v>0.32630000000000003</v>
      </c>
      <c r="E31" s="20">
        <f t="shared" si="0"/>
        <v>4.2944522472681355</v>
      </c>
      <c r="F31" s="21">
        <f t="shared" si="1"/>
        <v>22.230141851033334</v>
      </c>
    </row>
    <row r="32" spans="2:6" x14ac:dyDescent="0.25">
      <c r="B32" s="5">
        <v>1986</v>
      </c>
      <c r="C32" s="6">
        <v>0.12210000000000001</v>
      </c>
      <c r="D32" s="11">
        <v>0.23829999999999998</v>
      </c>
      <c r="E32" s="20">
        <f t="shared" si="0"/>
        <v>4.8188048666595753</v>
      </c>
      <c r="F32" s="21">
        <f t="shared" si="1"/>
        <v>27.527584654134575</v>
      </c>
    </row>
    <row r="33" spans="2:6" x14ac:dyDescent="0.25">
      <c r="B33" s="5">
        <v>1987</v>
      </c>
      <c r="C33" s="6">
        <v>5.28E-2</v>
      </c>
      <c r="D33" s="11">
        <v>-1.34E-2</v>
      </c>
      <c r="E33" s="20">
        <f t="shared" si="0"/>
        <v>5.0732377636192005</v>
      </c>
      <c r="F33" s="21">
        <f t="shared" si="1"/>
        <v>27.158715019769172</v>
      </c>
    </row>
    <row r="34" spans="2:6" x14ac:dyDescent="0.25">
      <c r="B34" s="5">
        <v>1988</v>
      </c>
      <c r="C34" s="6">
        <v>0.1096</v>
      </c>
      <c r="D34" s="11">
        <v>0.29659999999999997</v>
      </c>
      <c r="E34" s="20">
        <f t="shared" si="0"/>
        <v>5.6292646225118643</v>
      </c>
      <c r="F34" s="21">
        <f t="shared" si="1"/>
        <v>35.213989894632711</v>
      </c>
    </row>
    <row r="35" spans="2:6" x14ac:dyDescent="0.25">
      <c r="B35" s="5">
        <v>1989</v>
      </c>
      <c r="C35" s="6">
        <v>0.33789999999999998</v>
      </c>
      <c r="D35" s="11">
        <v>0.28449999999999998</v>
      </c>
      <c r="E35" s="20">
        <f t="shared" si="0"/>
        <v>7.5313931384586228</v>
      </c>
      <c r="F35" s="21">
        <f t="shared" si="1"/>
        <v>45.232370019655718</v>
      </c>
    </row>
    <row r="36" spans="2:6" x14ac:dyDescent="0.25">
      <c r="B36" s="5">
        <v>1990</v>
      </c>
      <c r="C36" s="6">
        <v>2.6099999999999998E-2</v>
      </c>
      <c r="D36" s="11">
        <v>-0.1666</v>
      </c>
      <c r="E36" s="20">
        <f t="shared" si="0"/>
        <v>7.727962499372393</v>
      </c>
      <c r="F36" s="21">
        <f t="shared" si="1"/>
        <v>37.69665717438108</v>
      </c>
    </row>
    <row r="37" spans="2:6" x14ac:dyDescent="0.25">
      <c r="B37" s="5">
        <v>1991</v>
      </c>
      <c r="C37" s="6">
        <v>0.4955</v>
      </c>
      <c r="D37" s="11">
        <v>0.30370000000000003</v>
      </c>
      <c r="E37" s="20">
        <f t="shared" si="0"/>
        <v>11.557167917811414</v>
      </c>
      <c r="F37" s="21">
        <f t="shared" si="1"/>
        <v>49.145131958240619</v>
      </c>
    </row>
    <row r="38" spans="2:6" x14ac:dyDescent="0.25">
      <c r="B38" s="5">
        <v>1992</v>
      </c>
      <c r="C38" s="6">
        <v>2.9300000000000003E-2</v>
      </c>
      <c r="D38" s="11">
        <v>0.31790000000000002</v>
      </c>
      <c r="E38" s="20">
        <f t="shared" si="0"/>
        <v>11.895792937803289</v>
      </c>
      <c r="F38" s="21">
        <f t="shared" si="1"/>
        <v>64.76836940776532</v>
      </c>
    </row>
    <row r="39" spans="2:6" x14ac:dyDescent="0.25">
      <c r="B39" s="5">
        <v>1993</v>
      </c>
      <c r="C39" s="6">
        <v>-1.6299999999999999E-2</v>
      </c>
      <c r="D39" s="11">
        <v>0.2545</v>
      </c>
      <c r="E39" s="20">
        <f t="shared" si="0"/>
        <v>11.701891512917095</v>
      </c>
      <c r="F39" s="21">
        <f t="shared" si="1"/>
        <v>81.251919422041595</v>
      </c>
    </row>
    <row r="40" spans="2:6" x14ac:dyDescent="0.25">
      <c r="B40" s="5">
        <v>1994</v>
      </c>
      <c r="C40" s="6">
        <v>8.8000000000000005E-3</v>
      </c>
      <c r="D40" s="11">
        <v>-4.3299999999999998E-2</v>
      </c>
      <c r="E40" s="20">
        <f t="shared" si="0"/>
        <v>11.804868158230764</v>
      </c>
      <c r="F40" s="21">
        <f t="shared" si="1"/>
        <v>77.733711311067196</v>
      </c>
    </row>
    <row r="41" spans="2:6" x14ac:dyDescent="0.25">
      <c r="B41" s="5">
        <v>1995</v>
      </c>
      <c r="C41" s="6">
        <v>0.37959999999999999</v>
      </c>
      <c r="D41" s="11">
        <v>0.48070000000000002</v>
      </c>
      <c r="E41" s="20">
        <f t="shared" si="0"/>
        <v>16.285996111095162</v>
      </c>
      <c r="F41" s="21">
        <f t="shared" si="1"/>
        <v>115.1003063382972</v>
      </c>
    </row>
    <row r="42" spans="2:6" x14ac:dyDescent="0.25">
      <c r="B42" s="5">
        <v>1996</v>
      </c>
      <c r="C42" s="6">
        <v>0.20850000000000002</v>
      </c>
      <c r="D42" s="11">
        <v>0.2316</v>
      </c>
      <c r="E42" s="20">
        <f t="shared" si="0"/>
        <v>19.681626300258504</v>
      </c>
      <c r="F42" s="21">
        <f t="shared" si="1"/>
        <v>141.75753728624684</v>
      </c>
    </row>
    <row r="43" spans="2:6" x14ac:dyDescent="0.25">
      <c r="B43" s="5">
        <v>1997</v>
      </c>
      <c r="C43" s="6">
        <v>0.29420000000000002</v>
      </c>
      <c r="D43" s="11">
        <v>0.34329999999999999</v>
      </c>
      <c r="E43" s="20">
        <f t="shared" si="0"/>
        <v>25.471960757794555</v>
      </c>
      <c r="F43" s="21">
        <f t="shared" si="1"/>
        <v>190.42289983661539</v>
      </c>
    </row>
    <row r="44" spans="2:6" x14ac:dyDescent="0.25">
      <c r="B44" s="5">
        <v>1998</v>
      </c>
      <c r="C44" s="6">
        <v>0.41770000000000002</v>
      </c>
      <c r="D44" s="11">
        <v>0.1026</v>
      </c>
      <c r="E44" s="20">
        <f t="shared" si="0"/>
        <v>36.111598766325343</v>
      </c>
      <c r="F44" s="21">
        <f t="shared" si="1"/>
        <v>209.96028935985214</v>
      </c>
    </row>
    <row r="45" spans="2:6" x14ac:dyDescent="0.25">
      <c r="B45" s="5">
        <v>1999</v>
      </c>
      <c r="C45" s="6">
        <v>0.28660000000000002</v>
      </c>
      <c r="D45" s="11">
        <v>3.8800000000000001E-2</v>
      </c>
      <c r="E45" s="20">
        <f t="shared" si="0"/>
        <v>46.461182972754187</v>
      </c>
      <c r="F45" s="21">
        <f t="shared" si="1"/>
        <v>218.10674858701438</v>
      </c>
    </row>
    <row r="46" spans="2:6" x14ac:dyDescent="0.25">
      <c r="B46" s="5">
        <v>2000</v>
      </c>
      <c r="C46" s="6">
        <v>-0.1447</v>
      </c>
      <c r="D46" s="11">
        <v>0.2278</v>
      </c>
      <c r="E46" s="20">
        <f t="shared" si="0"/>
        <v>39.738249796596655</v>
      </c>
      <c r="F46" s="21">
        <f t="shared" si="1"/>
        <v>267.79146591513626</v>
      </c>
    </row>
    <row r="47" spans="2:6" x14ac:dyDescent="0.25">
      <c r="B47" s="5">
        <v>2001</v>
      </c>
      <c r="C47" s="6">
        <v>-0.16059999999999999</v>
      </c>
      <c r="D47" s="11">
        <v>0.16769999999999999</v>
      </c>
      <c r="E47" s="20">
        <f t="shared" si="0"/>
        <v>33.35628687926323</v>
      </c>
      <c r="F47" s="21">
        <f t="shared" si="1"/>
        <v>312.70009474910461</v>
      </c>
    </row>
    <row r="48" spans="2:6" x14ac:dyDescent="0.25">
      <c r="B48" s="5">
        <v>2002</v>
      </c>
      <c r="C48" s="6">
        <v>-0.2432</v>
      </c>
      <c r="D48" s="11">
        <v>-0.30079999999999996</v>
      </c>
      <c r="E48" s="20">
        <f t="shared" si="0"/>
        <v>25.244037910226414</v>
      </c>
      <c r="F48" s="21">
        <f t="shared" si="1"/>
        <v>218.63990624857396</v>
      </c>
    </row>
    <row r="49" spans="2:6" x14ac:dyDescent="0.25">
      <c r="B49" s="5">
        <v>2003</v>
      </c>
      <c r="C49" s="6">
        <v>0.25379999999999997</v>
      </c>
      <c r="D49" s="11">
        <v>0.42959999999999998</v>
      </c>
      <c r="E49" s="20">
        <f t="shared" si="0"/>
        <v>31.650974731841877</v>
      </c>
      <c r="F49" s="21">
        <f t="shared" si="1"/>
        <v>312.56760997296135</v>
      </c>
    </row>
    <row r="50" spans="2:6" x14ac:dyDescent="0.25">
      <c r="B50" s="5">
        <v>2004</v>
      </c>
      <c r="C50" s="6">
        <v>8.199999999999999E-2</v>
      </c>
      <c r="D50" s="11">
        <v>0.25219999999999998</v>
      </c>
      <c r="E50" s="20">
        <f t="shared" si="0"/>
        <v>34.246354659852912</v>
      </c>
      <c r="F50" s="21">
        <f t="shared" si="1"/>
        <v>391.39716120814222</v>
      </c>
    </row>
    <row r="51" spans="2:6" x14ac:dyDescent="0.25">
      <c r="B51" s="5">
        <v>2005</v>
      </c>
      <c r="C51" s="6">
        <v>3.2400000000000005E-2</v>
      </c>
      <c r="D51" s="11">
        <v>0.14980000000000002</v>
      </c>
      <c r="E51" s="20">
        <f t="shared" si="0"/>
        <v>35.355936550832148</v>
      </c>
      <c r="F51" s="21">
        <f t="shared" si="1"/>
        <v>450.02845595712188</v>
      </c>
    </row>
    <row r="52" spans="2:6" x14ac:dyDescent="0.25">
      <c r="B52" s="5">
        <v>2006</v>
      </c>
      <c r="C52" s="6">
        <v>9.2600000000000002E-2</v>
      </c>
      <c r="D52" s="11">
        <v>0.2339</v>
      </c>
      <c r="E52" s="20">
        <f t="shared" si="0"/>
        <v>38.629896275439208</v>
      </c>
      <c r="F52" s="21">
        <f t="shared" si="1"/>
        <v>555.29011180549264</v>
      </c>
    </row>
    <row r="53" spans="2:6" x14ac:dyDescent="0.25">
      <c r="B53" s="5">
        <v>2007</v>
      </c>
      <c r="C53" s="6">
        <v>0.14000000000000001</v>
      </c>
      <c r="D53" s="11">
        <v>-5.62E-2</v>
      </c>
      <c r="E53" s="20">
        <f t="shared" si="0"/>
        <v>44.0380817540007</v>
      </c>
      <c r="F53" s="21">
        <f t="shared" si="1"/>
        <v>524.08280752202393</v>
      </c>
    </row>
    <row r="54" spans="2:6" x14ac:dyDescent="0.25">
      <c r="B54" s="5">
        <v>2008</v>
      </c>
      <c r="C54" s="6">
        <v>-0.3483</v>
      </c>
      <c r="D54" s="11">
        <v>-0.35170000000000001</v>
      </c>
      <c r="E54" s="20">
        <f t="shared" si="0"/>
        <v>28.699617879082254</v>
      </c>
      <c r="F54" s="21">
        <f t="shared" si="1"/>
        <v>339.76288411652808</v>
      </c>
    </row>
    <row r="55" spans="2:6" x14ac:dyDescent="0.25">
      <c r="B55" s="5">
        <v>2009</v>
      </c>
      <c r="C55" s="6">
        <v>0.33759999999999996</v>
      </c>
      <c r="D55" s="11">
        <v>0.31059999999999999</v>
      </c>
      <c r="E55" s="20">
        <f t="shared" si="0"/>
        <v>38.38860887506042</v>
      </c>
      <c r="F55" s="21">
        <f t="shared" si="1"/>
        <v>445.2932359231217</v>
      </c>
    </row>
    <row r="56" spans="2:6" x14ac:dyDescent="0.25">
      <c r="B56" s="5">
        <v>2010</v>
      </c>
      <c r="C56" s="6">
        <v>0.17050000000000001</v>
      </c>
      <c r="D56" s="11">
        <v>0.14779999999999999</v>
      </c>
      <c r="E56" s="20">
        <f t="shared" si="0"/>
        <v>44.933866688258227</v>
      </c>
      <c r="F56" s="21">
        <f t="shared" si="1"/>
        <v>511.10757619255907</v>
      </c>
    </row>
    <row r="57" spans="2:6" x14ac:dyDescent="0.25">
      <c r="B57" s="5">
        <v>2011</v>
      </c>
      <c r="C57" s="6">
        <v>2.2000000000000002E-2</v>
      </c>
      <c r="D57" s="11">
        <v>-0.17679999999999998</v>
      </c>
      <c r="E57" s="20">
        <f t="shared" si="0"/>
        <v>45.922411755399906</v>
      </c>
      <c r="F57" s="21">
        <f t="shared" si="1"/>
        <v>420.74375672171465</v>
      </c>
    </row>
    <row r="58" spans="2:6" x14ac:dyDescent="0.25">
      <c r="B58" s="5">
        <v>2012</v>
      </c>
      <c r="C58" s="6">
        <v>0.15579999999999999</v>
      </c>
      <c r="D58" s="11">
        <v>0.29849999999999999</v>
      </c>
      <c r="E58" s="20">
        <f t="shared" si="0"/>
        <v>53.077123506891212</v>
      </c>
      <c r="F58" s="21">
        <f t="shared" si="1"/>
        <v>546.33576810314651</v>
      </c>
    </row>
    <row r="59" spans="2:6" x14ac:dyDescent="0.25">
      <c r="B59" s="5">
        <v>2013</v>
      </c>
      <c r="C59" s="6">
        <v>0.3453</v>
      </c>
      <c r="D59" s="11">
        <v>0.44</v>
      </c>
      <c r="E59" s="20">
        <f t="shared" si="0"/>
        <v>71.404654253820738</v>
      </c>
      <c r="F59" s="21">
        <f t="shared" si="1"/>
        <v>786.72350606853092</v>
      </c>
    </row>
    <row r="60" spans="2:6" x14ac:dyDescent="0.25">
      <c r="B60" s="5">
        <v>2014</v>
      </c>
      <c r="C60" s="6">
        <v>0.12570000000000001</v>
      </c>
      <c r="D60" s="11">
        <v>0.1048</v>
      </c>
      <c r="E60" s="20">
        <f t="shared" si="0"/>
        <v>80.380219293525997</v>
      </c>
      <c r="F60" s="21">
        <f t="shared" si="1"/>
        <v>869.17212950451301</v>
      </c>
    </row>
    <row r="61" spans="2:6" x14ac:dyDescent="0.25">
      <c r="B61" s="5">
        <v>2015</v>
      </c>
      <c r="C61" s="6">
        <v>6.3899999999999998E-2</v>
      </c>
      <c r="D61" s="11">
        <v>-8.7300000000000003E-2</v>
      </c>
      <c r="E61" s="20">
        <f t="shared" si="0"/>
        <v>85.516515306382317</v>
      </c>
      <c r="F61" s="21">
        <f t="shared" si="1"/>
        <v>793.29340259876903</v>
      </c>
    </row>
    <row r="62" spans="2:6" x14ac:dyDescent="0.25">
      <c r="B62" s="5">
        <v>2016</v>
      </c>
      <c r="C62" s="6">
        <v>6.5199999999999994E-2</v>
      </c>
      <c r="D62" s="11">
        <v>0.2596</v>
      </c>
      <c r="E62" s="20">
        <f t="shared" si="0"/>
        <v>91.092192104358432</v>
      </c>
      <c r="F62" s="21">
        <f t="shared" si="1"/>
        <v>999.23236991340957</v>
      </c>
    </row>
    <row r="63" spans="2:6" x14ac:dyDescent="0.25">
      <c r="B63" s="5">
        <v>2017</v>
      </c>
      <c r="C63" s="6">
        <v>0.31780000000000003</v>
      </c>
      <c r="D63" s="11">
        <v>0.1807</v>
      </c>
      <c r="E63" s="20">
        <f t="shared" si="0"/>
        <v>120.04129075512355</v>
      </c>
      <c r="F63" s="21">
        <f t="shared" si="1"/>
        <v>1179.7936591567627</v>
      </c>
    </row>
    <row r="64" spans="2:6" x14ac:dyDescent="0.25">
      <c r="B64" s="5">
        <v>2018</v>
      </c>
      <c r="C64" s="6">
        <v>6.9999999999999993E-3</v>
      </c>
      <c r="D64" s="11">
        <v>-0.18170000000000003</v>
      </c>
      <c r="E64" s="20">
        <f t="shared" si="0"/>
        <v>120.8815797904094</v>
      </c>
      <c r="F64" s="21">
        <f t="shared" si="1"/>
        <v>965.42515128797891</v>
      </c>
    </row>
    <row r="65" spans="1:12" ht="14.4" thickBot="1" x14ac:dyDescent="0.3">
      <c r="B65" s="7">
        <v>2019</v>
      </c>
      <c r="C65" s="8">
        <v>0.37109999999999999</v>
      </c>
      <c r="D65" s="12">
        <v>0.26989999999999997</v>
      </c>
      <c r="E65" s="22">
        <f t="shared" si="0"/>
        <v>165.74073405063032</v>
      </c>
      <c r="F65" s="23">
        <f t="shared" si="1"/>
        <v>1225.9933996206044</v>
      </c>
    </row>
    <row r="66" spans="1:12" x14ac:dyDescent="0.25">
      <c r="C66" s="10"/>
      <c r="D66" s="10"/>
    </row>
    <row r="67" spans="1:12" x14ac:dyDescent="0.25">
      <c r="B67" s="1" t="s">
        <v>1</v>
      </c>
      <c r="C67" s="26" t="s">
        <v>12</v>
      </c>
      <c r="D67" s="26"/>
      <c r="E67" s="26"/>
      <c r="F67" s="26"/>
      <c r="G67" s="26"/>
      <c r="H67" s="26"/>
      <c r="I67" s="26"/>
      <c r="J67" s="26"/>
      <c r="K67" s="26"/>
      <c r="L67" s="26"/>
    </row>
    <row r="69" spans="1:12" x14ac:dyDescent="0.25">
      <c r="A69" s="19"/>
      <c r="B69" s="9" t="s">
        <v>2</v>
      </c>
      <c r="H69" s="27" t="s">
        <v>3</v>
      </c>
      <c r="I69" s="27"/>
    </row>
  </sheetData>
  <mergeCells count="8">
    <mergeCell ref="H69:I69"/>
    <mergeCell ref="B1:J2"/>
    <mergeCell ref="K1:N2"/>
    <mergeCell ref="C67:L67"/>
    <mergeCell ref="B9:D9"/>
    <mergeCell ref="E9:F9"/>
    <mergeCell ref="B5:O5"/>
    <mergeCell ref="B6:H7"/>
  </mergeCells>
  <hyperlinks>
    <hyperlink ref="B69" location="'BM Portfolios'!A4" display="▲Top" xr:uid="{4008C6DC-4736-4FFB-9A4B-1BA3DF12F3AC}"/>
    <hyperlink ref="C67" r:id="rId1" xr:uid="{9C3569BD-88D1-49B2-81F1-FB248F94BFF7}"/>
    <hyperlink ref="L3" location="'Size Portfolios'!A4" display="◄ Prev" xr:uid="{4F2BA8FC-0A71-42BD-9259-F744CCE3816E}"/>
  </hyperlinks>
  <pageMargins left="0.7" right="0.7" top="0.75" bottom="0.75" header="0.3" footer="0.3"/>
  <pageSetup orientation="landscape" r:id="rId2"/>
  <colBreaks count="1" manualBreakCount="1">
    <brk id="10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Size Portfolios</vt:lpstr>
      <vt:lpstr>BM Portfolios</vt:lpstr>
      <vt:lpstr>'Size Portfolios'!Home11</vt:lpstr>
      <vt:lpstr>Home11</vt:lpstr>
    </vt:vector>
  </TitlesOfParts>
  <Company>University of Richmond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Farizo, Joseph</dc:creator>
  <cp:lastModifiedBy>jfari</cp:lastModifiedBy>
  <dcterms:created xsi:type="dcterms:W3CDTF">2020-08-09T14:29:18Z</dcterms:created>
  <dcterms:modified xsi:type="dcterms:W3CDTF">2021-10-17T23:52:42Z</dcterms:modified>
</cp:coreProperties>
</file>