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2\Lecture Notes\4. Fixed Income\"/>
    </mc:Choice>
  </mc:AlternateContent>
  <xr:revisionPtr revIDLastSave="0" documentId="13_ncr:1_{D7437367-AEA5-41D7-8946-A1460A610EFE}" xr6:coauthVersionLast="36" xr6:coauthVersionMax="36" xr10:uidLastSave="{00000000-0000-0000-0000-000000000000}"/>
  <bookViews>
    <workbookView xWindow="28680" yWindow="-120" windowWidth="24240" windowHeight="13740" tabRatio="839" xr2:uid="{64674BCB-6427-470A-A24A-8A85765D4022}"/>
  </bookViews>
  <sheets>
    <sheet name="T-Bond Quotes" sheetId="28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8" l="1"/>
  <c r="D19" i="28" l="1"/>
  <c r="D25" i="28" l="1"/>
  <c r="D21" i="28"/>
  <c r="D20" i="28"/>
  <c r="D23" i="28"/>
  <c r="B18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<sst xmlns="http://schemas.openxmlformats.org/spreadsheetml/2006/main" count="18" uniqueCount="18">
  <si>
    <t>▲Top</t>
  </si>
  <si>
    <t>T-Bond Quotes</t>
  </si>
  <si>
    <t>MATURITY</t>
  </si>
  <si>
    <t>BID</t>
  </si>
  <si>
    <t>ASKED</t>
  </si>
  <si>
    <t>CHG</t>
  </si>
  <si>
    <t>ASKED YIELD</t>
  </si>
  <si>
    <t>https://www.wsj.com/market-data/bonds/treasuries</t>
  </si>
  <si>
    <t>Reading U.S. T-Note and T-Bond Quotes</t>
  </si>
  <si>
    <t>COUPON</t>
  </si>
  <si>
    <t>© Joseph Farizo</t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</si>
  <si>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COUPON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</si>
  <si>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BID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</si>
  <si>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ASKED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</si>
  <si>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CHG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</si>
  <si>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ASKED YIELD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</si>
  <si>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BID ASK SPREAD</t>
    </r>
  </si>
  <si>
    <r>
      <t xml:space="preserve">Assume you would like to buy a T-Bond on the </t>
    </r>
    <r>
      <rPr>
        <i/>
        <sz val="11"/>
        <rFont val="Arial"/>
        <family val="2"/>
      </rPr>
      <t>secondary market</t>
    </r>
    <r>
      <rPr>
        <sz val="11"/>
        <rFont val="Arial"/>
        <family val="2"/>
      </rPr>
      <t xml:space="preserve"> from a dealer who previously purchased the bond from the Treasury. Visit the link below, click the Treasury Notes &amp; Bonds link, and copy 5 rows of data. Paste in the white space: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</si>
</sst>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7"/>
      <color rgb="FF666666"/>
      <name val="Arial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color theme="4"/>
      <name val="Arial"/>
      <family val="2"/>
    </font>
    <font>
      <sz val="14"/>
      <color rgb="FF000000"/>
      <name val="Arial Narrow"/>
      <family val="2"/>
    </font>
    <font>
      <sz val="14"/>
      <color rgb="FF10BD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BEBEB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4" borderId="0">
      <alignment horizontal="center"/>
    </xf>
    <xf numFmtId="0" fontId="2" fillId="2" borderId="0">
      <alignment horizontal="left"/>
    </xf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3" fillId="6" borderId="2">
      <alignment horizontal="left"/>
    </xf>
  </cellStyleXfs>
  <cellXfs count="31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5" fillId="4" borderId="0" xfId="1" applyFont="1" applyFill="1" applyAlignment="1">
      <alignment horizontal="center"/>
    </xf>
    <xf numFmtId="0" fontId="2" fillId="2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4" borderId="0" xfId="3" applyAlignment="1">
      <alignment horizontal="left"/>
    </xf>
    <xf numFmtId="0" fontId="5" fillId="4" borderId="0" xfId="3" applyAlignment="1">
      <alignment horizontal="center"/>
    </xf>
    <xf numFmtId="0" fontId="5" fillId="4" borderId="0" xfId="3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9" fillId="6" borderId="2" xfId="7" applyFont="1">
      <alignment horizontal="left"/>
    </xf>
    <xf numFmtId="0" fontId="11" fillId="2" borderId="0" xfId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/>
    <xf numFmtId="0" fontId="8" fillId="5" borderId="0" xfId="0" applyFont="1" applyFill="1" applyAlignment="1"/>
    <xf numFmtId="0" fontId="8" fillId="2" borderId="0" xfId="4" applyFont="1">
      <alignment horizontal="left"/>
    </xf>
    <xf numFmtId="14" fontId="12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0" fontId="8" fillId="2" borderId="0" xfId="0" applyFont="1" applyFill="1" applyAlignment="1">
      <alignment horizontal="justify"/>
    </xf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justify"/>
    </xf>
    <xf numFmtId="0" fontId="13" fillId="0" borderId="4" xfId="0" applyFont="1" applyBorder="1" applyAlignment="1">
      <alignment horizontal="right" vertical="center" wrapText="1"/>
    </xf>
  </cellXfs>
  <cellStyles count="8">
    <cellStyle name="Example" xfId="7" xr:uid="{314AC2A5-932B-422C-BD96-848DCB0F767C}"/>
    <cellStyle name="Followed Hyperlink" xfId="2" builtinId="9" customBuiltin="1"/>
    <cellStyle name="FollowedHyperlink" xfId="5" xr:uid="{E0932A79-56FE-4DA4-91FF-183D7262E44C}"/>
    <cellStyle name="Hyperlink" xfId="1" builtinId="8" customBuiltin="1"/>
    <cellStyle name="MyHyperlink" xfId="6" xr:uid="{B452FEB8-739D-47F2-AF9D-4A147C3F4602}"/>
    <cellStyle name="NavigationLink" xfId="3" xr:uid="{1EEC69E3-0F13-4B43-AE6F-137A1B0BB048}"/>
    <cellStyle name="Normal" xfId="0" builtinId="0"/>
    <cellStyle name="TopLink" xfId="4" xr:uid="{E808E7B7-854A-46F7-8FE6-56BA523C871F}"/>
  </cellStyles>
  <dxfs count="0"/>
  <tableStyles count="0" defaultTableStyle="TableStyleMedium2" defaultPivotStyle="PivotStyleLight16"/>
  <colors>
    <mruColors>
      <color rgb="FF990000"/>
      <color rgb="FFEFE0D9"/>
      <color rgb="FF000066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sj.com/market-data/bonds/treasuries" TargetMode="External"/><Relationship Id="rId1" Type="http://schemas.openxmlformats.org/officeDocument/2006/relationships/hyperlink" Target="https://www.wsj.com/market-data/bonds/treasu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99FA-796B-405D-890F-7C80C09238F8}">
  <sheetPr codeName="Sheet19">
    <pageSetUpPr autoPageBreaks="0" fitToPage="1"/>
  </sheetPr>
  <dimension ref="A1:P29"/>
  <sheetViews>
    <sheetView tabSelected="1" zoomScale="145" zoomScaleNormal="145" workbookViewId="0">
      <pane ySplit="3" topLeftCell="A4" activePane="bottomLeft" state="frozen"/>
      <selection activeCell="D42" sqref="D42"/>
      <selection pane="bottomLeft" activeCell="A4" sqref="A4"/>
    </sheetView>
  </sheetViews>
  <sheetFormatPr defaultColWidth="8.85546875" defaultRowHeight="14.25" x14ac:dyDescent="0.2"/>
  <cols>
    <col min="1" max="1" width="2.5703125" style="4" customWidth="1"/>
    <col min="2" max="2" width="17" style="4" customWidth="1"/>
    <col min="3" max="6" width="15.28515625" style="4" customWidth="1"/>
    <col min="7" max="7" width="16.140625" style="4" customWidth="1"/>
    <col min="8" max="8" width="10" style="4" customWidth="1"/>
    <col min="9" max="9" width="9.28515625" style="4" bestFit="1" customWidth="1"/>
    <col min="10" max="10" width="14.5703125" style="4" customWidth="1"/>
    <col min="11" max="12" width="8.85546875" style="4" customWidth="1"/>
    <col min="13" max="16384" width="8.85546875" style="4"/>
  </cols>
  <sheetData>
    <row r="1" spans="1:16" s="1" customFormat="1" ht="13.9" customHeight="1" x14ac:dyDescent="0.2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25"/>
      <c r="P1" s="25"/>
    </row>
    <row r="2" spans="1:16" s="1" customFormat="1" ht="13.9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5"/>
      <c r="P2" s="25"/>
    </row>
    <row r="3" spans="1:16" s="2" customFormat="1" x14ac:dyDescent="0.2">
      <c r="J3" s="9"/>
      <c r="K3" s="8"/>
      <c r="L3" s="7"/>
      <c r="M3" s="3"/>
    </row>
    <row r="4" spans="1:16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6" ht="15" x14ac:dyDescent="0.25">
      <c r="A5" s="10"/>
      <c r="B5" s="12" t="s">
        <v>8</v>
      </c>
      <c r="C5" s="12"/>
      <c r="D5" s="12"/>
      <c r="E5" s="12"/>
      <c r="F5" s="12"/>
      <c r="G5" s="12"/>
      <c r="H5" s="12"/>
      <c r="I5" s="12"/>
      <c r="J5" s="12"/>
    </row>
    <row r="6" spans="1:16" x14ac:dyDescent="0.2">
      <c r="A6" s="10"/>
      <c r="B6" s="26" t="s">
        <v>17</v>
      </c>
      <c r="C6" s="26"/>
      <c r="D6" s="26"/>
      <c r="E6" s="26"/>
      <c r="F6" s="26"/>
      <c r="G6" s="26"/>
      <c r="H6" s="26"/>
      <c r="I6" s="26"/>
      <c r="J6" s="26"/>
    </row>
    <row r="7" spans="1:16" x14ac:dyDescent="0.2">
      <c r="A7" s="10"/>
      <c r="B7" s="27"/>
      <c r="C7" s="27"/>
      <c r="D7" s="27"/>
      <c r="E7" s="27"/>
      <c r="F7" s="27"/>
      <c r="G7" s="27"/>
      <c r="H7" s="27"/>
      <c r="I7" s="27"/>
      <c r="J7" s="27"/>
    </row>
    <row r="8" spans="1:16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6" x14ac:dyDescent="0.2">
      <c r="A9" s="10"/>
      <c r="B9" s="13" t="s">
        <v>7</v>
      </c>
      <c r="C9" s="13"/>
      <c r="D9" s="13"/>
      <c r="E9" s="13"/>
      <c r="F9" s="10"/>
      <c r="G9" s="10"/>
      <c r="H9" s="10"/>
      <c r="I9" s="10"/>
      <c r="J9" s="10"/>
    </row>
    <row r="10" spans="1:16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6" x14ac:dyDescent="0.2">
      <c r="A11" s="10"/>
      <c r="B11" s="10"/>
      <c r="C11" s="5" t="s">
        <v>2</v>
      </c>
      <c r="D11" s="6" t="s">
        <v>9</v>
      </c>
      <c r="E11" s="6" t="s">
        <v>3</v>
      </c>
      <c r="F11" s="6" t="s">
        <v>4</v>
      </c>
      <c r="G11" s="6" t="s">
        <v>5</v>
      </c>
      <c r="H11" s="6" t="s">
        <v>6</v>
      </c>
      <c r="I11" s="10"/>
      <c r="J11" s="10"/>
    </row>
    <row r="12" spans="1:16" ht="18.75" thickBot="1" x14ac:dyDescent="0.25">
      <c r="A12" s="10"/>
      <c r="B12" s="10"/>
      <c r="C12" s="21">
        <v>55380</v>
      </c>
      <c r="D12" s="22">
        <v>2</v>
      </c>
      <c r="E12" s="22">
        <v>76.040000000000006</v>
      </c>
      <c r="F12" s="22">
        <v>76.06</v>
      </c>
      <c r="G12" s="30">
        <v>0.78400000000000003</v>
      </c>
      <c r="H12" s="22">
        <v>3.28</v>
      </c>
      <c r="I12" s="10"/>
      <c r="J12" s="10"/>
    </row>
    <row r="13" spans="1:16" ht="18.75" thickBot="1" x14ac:dyDescent="0.25">
      <c r="A13" s="10"/>
      <c r="B13" s="10"/>
      <c r="C13" s="21">
        <v>55472</v>
      </c>
      <c r="D13" s="22">
        <v>1.875</v>
      </c>
      <c r="E13" s="22">
        <v>73.245999999999995</v>
      </c>
      <c r="F13" s="22">
        <v>73.266000000000005</v>
      </c>
      <c r="G13" s="30">
        <v>0.1</v>
      </c>
      <c r="H13" s="22">
        <v>3.2730000000000001</v>
      </c>
      <c r="I13" s="10"/>
      <c r="J13" s="10"/>
    </row>
    <row r="14" spans="1:16" ht="18.75" thickBot="1" x14ac:dyDescent="0.25">
      <c r="A14" s="10"/>
      <c r="B14" s="11"/>
      <c r="C14" s="21">
        <v>55564</v>
      </c>
      <c r="D14" s="22">
        <v>2.25</v>
      </c>
      <c r="E14" s="22">
        <v>80.286000000000001</v>
      </c>
      <c r="F14" s="22">
        <v>80.305999999999997</v>
      </c>
      <c r="G14" s="30">
        <v>0.1</v>
      </c>
      <c r="H14" s="22">
        <v>3.26</v>
      </c>
      <c r="I14" s="10"/>
      <c r="J14" s="10"/>
    </row>
    <row r="15" spans="1:16" ht="18.75" thickBot="1" x14ac:dyDescent="0.25">
      <c r="A15" s="10"/>
      <c r="B15" s="11"/>
      <c r="C15" s="21">
        <v>55654</v>
      </c>
      <c r="D15" s="22">
        <v>2.875</v>
      </c>
      <c r="E15" s="22">
        <v>93.081999999999994</v>
      </c>
      <c r="F15" s="22">
        <v>93.102000000000004</v>
      </c>
      <c r="G15" s="30">
        <v>0.78200000000000003</v>
      </c>
      <c r="H15" s="22">
        <v>3.226</v>
      </c>
      <c r="I15" s="10"/>
      <c r="J15" s="10"/>
    </row>
    <row r="16" spans="1:16" ht="18.75" thickBot="1" x14ac:dyDescent="0.25">
      <c r="A16" s="10"/>
      <c r="B16" s="10"/>
      <c r="C16" s="21">
        <v>55746</v>
      </c>
      <c r="D16" s="22">
        <v>3</v>
      </c>
      <c r="E16" s="22">
        <v>95.304000000000002</v>
      </c>
      <c r="F16" s="22">
        <v>96.004000000000005</v>
      </c>
      <c r="G16" s="30">
        <v>0.11</v>
      </c>
      <c r="H16" s="22">
        <v>3.2080000000000002</v>
      </c>
      <c r="I16" s="10"/>
      <c r="J16" s="10"/>
    </row>
    <row r="17" spans="1:10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 s="10"/>
      <c r="B18" s="23" t="str">
        <f>"Given the data pasted above, for the bond maturing on "&amp;TEXT(C12,"MM/DD/YYYY")&amp;" and assuming a $1,000 par value:"</f>
        <v>Given the data pasted above, for the bond maturing on 08/15/2051 and assuming a $1,000 par value:</v>
      </c>
      <c r="C18" s="23"/>
      <c r="D18" s="23"/>
      <c r="E18" s="23"/>
      <c r="F18" s="23"/>
      <c r="G18" s="23"/>
      <c r="H18" s="23"/>
      <c r="I18" s="23"/>
      <c r="J18" s="23"/>
    </row>
    <row r="19" spans="1:10" ht="15" x14ac:dyDescent="0.25">
      <c r="A19" s="10"/>
      <c r="B19" s="15" t="s">
        <v>11</v>
      </c>
      <c r="C19" s="10"/>
      <c r="D19" s="23" t="str">
        <f>D12&amp;"% annually, or ("&amp;D12/100&amp;" x $1,000) / 2 = "&amp;TEXT(D12/100*1000/2,"$##,###.00")&amp;" twice a year."</f>
        <v>2% annually, or (0.02 x $1,000) / 2 = $10.00 twice a year.</v>
      </c>
      <c r="E19" s="23"/>
      <c r="F19" s="23"/>
      <c r="G19" s="23"/>
      <c r="H19" s="23"/>
      <c r="I19" s="23"/>
      <c r="J19" s="23"/>
    </row>
    <row r="20" spans="1:10" ht="15" x14ac:dyDescent="0.25">
      <c r="A20" s="10"/>
      <c r="B20" s="15" t="s">
        <v>12</v>
      </c>
      <c r="C20" s="16"/>
      <c r="D20" s="23" t="str">
        <f>"$1,000 x "&amp;E12/100&amp;" = "&amp;TEXT(1000*E12/100,"$##,###.00")&amp;" is what a dealer will pay you this bond if you have one to sell."</f>
        <v>$1,000 x 0.7604 = $760.40 is what a dealer will pay you this bond if you have one to sell.</v>
      </c>
      <c r="E20" s="23"/>
      <c r="F20" s="23"/>
      <c r="G20" s="23"/>
      <c r="H20" s="23"/>
      <c r="I20" s="23"/>
      <c r="J20" s="23"/>
    </row>
    <row r="21" spans="1:10" ht="15" x14ac:dyDescent="0.25">
      <c r="A21" s="10"/>
      <c r="B21" s="14" t="s">
        <v>13</v>
      </c>
      <c r="C21" s="10"/>
      <c r="D21" s="23" t="str">
        <f>"$1,000 x "&amp;F12/100&amp;" = "&amp;TEXT(1000*F12/100,"$##,###.00")&amp;" is what a dealer is asking you pay if you'd like to purchase this security."</f>
        <v>$1,000 x 0.7606 = $760.60 is what a dealer is asking you pay if you'd like to purchase this security.</v>
      </c>
      <c r="E21" s="23"/>
      <c r="F21" s="23"/>
      <c r="G21" s="23"/>
      <c r="H21" s="23"/>
      <c r="I21" s="23"/>
      <c r="J21" s="23"/>
    </row>
    <row r="22" spans="1:10" ht="15" x14ac:dyDescent="0.25">
      <c r="A22" s="10"/>
      <c r="B22" s="14" t="s">
        <v>14</v>
      </c>
      <c r="C22" s="10"/>
      <c r="D22" s="23" t="str">
        <f>"The BID price changed "&amp;IF(G12="unch.","$0",G12/100)&amp;" x $1,000 = "&amp;IF(G12="unch.","$0",(TEXT(G12/100*1000,"$##,##0.00")))&amp;" from the previous day."</f>
        <v>The BID price changed 0.00784 x $1,000 = $7.84 from the previous day.</v>
      </c>
      <c r="E22" s="23"/>
      <c r="F22" s="23"/>
      <c r="G22" s="23"/>
      <c r="H22" s="23"/>
      <c r="I22" s="23"/>
      <c r="J22" s="23"/>
    </row>
    <row r="23" spans="1:10" ht="13.9" customHeight="1" x14ac:dyDescent="0.25">
      <c r="A23" s="10"/>
      <c r="B23" s="14" t="s">
        <v>15</v>
      </c>
      <c r="C23" s="10"/>
      <c r="D23" s="27" t="str">
        <f>"The yield to maturity, or the annualized rate of return given you buy at the ASKED price and hold this bond until the maturity date is "&amp;H12&amp;"%."</f>
        <v>The yield to maturity, or the annualized rate of return given you buy at the ASKED price and hold this bond until the maturity date is 3.28%.</v>
      </c>
      <c r="E23" s="27"/>
      <c r="F23" s="27"/>
      <c r="G23" s="27"/>
      <c r="H23" s="27"/>
      <c r="I23" s="27"/>
      <c r="J23" s="27"/>
    </row>
    <row r="24" spans="1:10" x14ac:dyDescent="0.2">
      <c r="A24" s="10"/>
      <c r="B24" s="10"/>
      <c r="C24" s="10"/>
      <c r="D24" s="27"/>
      <c r="E24" s="27"/>
      <c r="F24" s="27"/>
      <c r="G24" s="27"/>
      <c r="H24" s="27"/>
      <c r="I24" s="27"/>
      <c r="J24" s="27"/>
    </row>
    <row r="25" spans="1:10" ht="15" x14ac:dyDescent="0.25">
      <c r="A25" s="10"/>
      <c r="B25" s="17" t="s">
        <v>16</v>
      </c>
      <c r="C25" s="18"/>
      <c r="D25" s="29" t="str">
        <f>"The dealer profits "&amp;TEXT((F12/100*1000)-(E12/100*1000),"$##,###.00")&amp;" by selling at the ASK and buying at the BID."</f>
        <v>The dealer profits $.20 by selling at the ASK and buying at the BID.</v>
      </c>
      <c r="E25" s="29"/>
      <c r="F25" s="29"/>
      <c r="G25" s="29"/>
      <c r="H25" s="29"/>
      <c r="I25" s="29"/>
      <c r="J25" s="29"/>
    </row>
    <row r="26" spans="1:1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19"/>
      <c r="B27" s="20" t="s">
        <v>0</v>
      </c>
      <c r="C27" s="10"/>
      <c r="D27" s="10"/>
      <c r="E27" s="10"/>
      <c r="F27" s="10"/>
      <c r="G27" s="10"/>
      <c r="H27" s="10"/>
      <c r="I27" s="28" t="s">
        <v>10</v>
      </c>
      <c r="J27" s="28"/>
    </row>
    <row r="28" spans="1:1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</sheetData>
  <mergeCells count="11">
    <mergeCell ref="B18:J18"/>
    <mergeCell ref="B1:L2"/>
    <mergeCell ref="M1:P2"/>
    <mergeCell ref="B6:J7"/>
    <mergeCell ref="I27:J27"/>
    <mergeCell ref="D19:J19"/>
    <mergeCell ref="D23:J24"/>
    <mergeCell ref="D25:J25"/>
    <mergeCell ref="D22:J22"/>
    <mergeCell ref="D21:J21"/>
    <mergeCell ref="D20:J20"/>
  </mergeCells>
  <hyperlinks>
    <hyperlink ref="B9" r:id="rId1" xr:uid="{5A349CB8-9B3A-4912-B2D7-7D09754DF339}"/>
    <hyperlink ref="B9:E9" r:id="rId2" display="https://www.wsj.com/market-data/bonds/treasuries" xr:uid="{A5A93FF8-EF22-4437-8093-91E4ABA1A248}"/>
    <hyperlink ref="B27" location="'T-Bond Quotes'!A4" display="▲Top" xr:uid="{55F373D5-A302-49C3-BA64-3F2D17545647}"/>
  </hyperlinks>
  <pageMargins left="0.7" right="0.7" top="0.75" bottom="0.75" header="0.3" footer="0.3"/>
  <pageSetup orientation="landscape" r:id="rId3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T-Bond Quotes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</cp:lastModifiedBy>
  <cp:lastPrinted>2020-04-02T16:12:49Z</cp:lastPrinted>
  <dcterms:created xsi:type="dcterms:W3CDTF">2020-03-21T23:01:16Z</dcterms:created>
  <dcterms:modified xsi:type="dcterms:W3CDTF">2022-08-28T16:57:33Z</dcterms:modified>
</cp:coreProperties>
</file>